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20730" windowHeight="11460"/>
  </bookViews>
  <sheets>
    <sheet name="Cat 22 (Mstr)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9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4" i="1"/>
  <c r="E35" i="1"/>
  <c r="E36" i="1"/>
  <c r="E37" i="1"/>
  <c r="E38" i="1"/>
  <c r="E39" i="1"/>
  <c r="E41" i="1"/>
  <c r="E42" i="1"/>
  <c r="E43" i="1"/>
  <c r="E44" i="1"/>
  <c r="E45" i="1"/>
  <c r="E46" i="1"/>
  <c r="E47" i="1"/>
  <c r="E48" i="1"/>
  <c r="E49" i="1"/>
  <c r="E50" i="1"/>
  <c r="E52" i="1"/>
  <c r="E53" i="1"/>
  <c r="E54" i="1"/>
  <c r="E55" i="1"/>
  <c r="E56" i="1"/>
  <c r="E58" i="1"/>
  <c r="E59" i="1"/>
  <c r="E60" i="1"/>
  <c r="E61" i="1"/>
  <c r="E62" i="1"/>
  <c r="E63" i="1"/>
  <c r="E64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7" i="1"/>
  <c r="E158" i="1"/>
  <c r="E159" i="1"/>
  <c r="E160" i="1"/>
  <c r="E162" i="1"/>
  <c r="E163" i="1"/>
  <c r="E164" i="1"/>
  <c r="E165" i="1"/>
  <c r="E166" i="1"/>
  <c r="Y139" i="1" l="1"/>
  <c r="Z139" i="1" s="1"/>
  <c r="AB139" i="1" s="1"/>
  <c r="AC139" i="1" s="1"/>
  <c r="Y140" i="1"/>
  <c r="Z140" i="1" s="1"/>
  <c r="AB140" i="1" s="1"/>
  <c r="AC140" i="1" s="1"/>
  <c r="Y141" i="1"/>
  <c r="Z141" i="1"/>
  <c r="AB141" i="1" s="1"/>
  <c r="AC141" i="1" s="1"/>
  <c r="Y142" i="1"/>
  <c r="Z142" i="1"/>
  <c r="AB142" i="1"/>
  <c r="AC142" i="1" s="1"/>
  <c r="Y143" i="1"/>
  <c r="Z143" i="1"/>
  <c r="AB143" i="1"/>
  <c r="AC143" i="1" s="1"/>
  <c r="Y144" i="1"/>
  <c r="Z144" i="1" s="1"/>
  <c r="AB144" i="1" s="1"/>
  <c r="AC144" i="1" s="1"/>
  <c r="Y145" i="1"/>
  <c r="Z145" i="1"/>
  <c r="AB145" i="1" s="1"/>
  <c r="AC145" i="1" s="1"/>
  <c r="Y146" i="1"/>
  <c r="Z146" i="1"/>
  <c r="AB146" i="1"/>
  <c r="AC146" i="1" s="1"/>
  <c r="Y147" i="1"/>
  <c r="Z147" i="1"/>
  <c r="AB147" i="1"/>
  <c r="AC147" i="1" s="1"/>
  <c r="Y148" i="1"/>
  <c r="Z148" i="1" s="1"/>
  <c r="AB148" i="1" s="1"/>
  <c r="AC148" i="1" s="1"/>
  <c r="Y149" i="1"/>
  <c r="Z149" i="1"/>
  <c r="AB149" i="1" s="1"/>
  <c r="AC149" i="1" s="1"/>
  <c r="Y150" i="1"/>
  <c r="Z150" i="1"/>
  <c r="AB150" i="1"/>
  <c r="AC150" i="1" s="1"/>
  <c r="Y151" i="1"/>
  <c r="Z151" i="1"/>
  <c r="AB151" i="1"/>
  <c r="AC151" i="1" s="1"/>
  <c r="Y152" i="1"/>
  <c r="Z152" i="1" s="1"/>
  <c r="AB152" i="1" s="1"/>
  <c r="AC152" i="1" s="1"/>
  <c r="Y153" i="1"/>
  <c r="Z153" i="1"/>
  <c r="AB153" i="1" s="1"/>
  <c r="AC153" i="1" s="1"/>
  <c r="Y154" i="1"/>
  <c r="Z154" i="1"/>
  <c r="AB154" i="1"/>
  <c r="AC154" i="1" s="1"/>
  <c r="Y155" i="1"/>
  <c r="Z155" i="1"/>
  <c r="AB155" i="1"/>
  <c r="AC155" i="1" s="1"/>
  <c r="Y157" i="1"/>
  <c r="Z157" i="1"/>
  <c r="AB157" i="1" s="1"/>
  <c r="AC157" i="1" s="1"/>
  <c r="Y158" i="1"/>
  <c r="Z158" i="1"/>
  <c r="AB158" i="1"/>
  <c r="AC158" i="1" s="1"/>
  <c r="Y159" i="1"/>
  <c r="Z159" i="1"/>
  <c r="AB159" i="1"/>
  <c r="AC159" i="1" s="1"/>
  <c r="Y160" i="1"/>
  <c r="Z160" i="1" s="1"/>
  <c r="AB160" i="1" s="1"/>
  <c r="AC160" i="1" s="1"/>
  <c r="Y162" i="1"/>
  <c r="Z162" i="1"/>
  <c r="AB162" i="1"/>
  <c r="AC162" i="1" s="1"/>
  <c r="Y163" i="1"/>
  <c r="Z163" i="1"/>
  <c r="AB163" i="1"/>
  <c r="AC163" i="1" s="1"/>
  <c r="Y164" i="1"/>
  <c r="Z164" i="1" s="1"/>
  <c r="AB164" i="1" s="1"/>
  <c r="AC164" i="1" s="1"/>
  <c r="Y165" i="1"/>
  <c r="Z165" i="1"/>
  <c r="AB165" i="1" s="1"/>
  <c r="AC165" i="1" s="1"/>
  <c r="Y166" i="1"/>
  <c r="Z166" i="1"/>
  <c r="AB166" i="1"/>
  <c r="AC166" i="1" s="1"/>
  <c r="Y107" i="1" l="1"/>
  <c r="Z107" i="1" s="1"/>
  <c r="AB107" i="1" s="1"/>
  <c r="AC107" i="1" s="1"/>
  <c r="Y108" i="1"/>
  <c r="Z108" i="1"/>
  <c r="AB108" i="1"/>
  <c r="AC108" i="1"/>
  <c r="Y109" i="1"/>
  <c r="Z109" i="1"/>
  <c r="AB109" i="1"/>
  <c r="AC109" i="1"/>
  <c r="Y110" i="1"/>
  <c r="Z110" i="1"/>
  <c r="AB110" i="1"/>
  <c r="AC110" i="1"/>
  <c r="Y111" i="1"/>
  <c r="Z111" i="1"/>
  <c r="AB111" i="1"/>
  <c r="AC111" i="1"/>
  <c r="Y112" i="1"/>
  <c r="Z112" i="1"/>
  <c r="AB112" i="1"/>
  <c r="AC112" i="1"/>
  <c r="Y113" i="1"/>
  <c r="Z113" i="1"/>
  <c r="AB113" i="1"/>
  <c r="AC113" i="1"/>
  <c r="Y114" i="1"/>
  <c r="Z114" i="1"/>
  <c r="AB114" i="1"/>
  <c r="AC114" i="1"/>
  <c r="Y115" i="1"/>
  <c r="Z115" i="1"/>
  <c r="AB115" i="1"/>
  <c r="AC115" i="1"/>
  <c r="Y116" i="1"/>
  <c r="Z116" i="1"/>
  <c r="AB116" i="1"/>
  <c r="AC116" i="1"/>
  <c r="Y117" i="1"/>
  <c r="Z117" i="1"/>
  <c r="AB117" i="1"/>
  <c r="AC117" i="1"/>
  <c r="Y118" i="1"/>
  <c r="Z118" i="1"/>
  <c r="AB118" i="1"/>
  <c r="AC118" i="1"/>
  <c r="Y119" i="1"/>
  <c r="Z119" i="1"/>
  <c r="AB119" i="1"/>
  <c r="AC119" i="1"/>
  <c r="Y120" i="1"/>
  <c r="Z120" i="1"/>
  <c r="AB120" i="1"/>
  <c r="AC120" i="1"/>
  <c r="Y121" i="1"/>
  <c r="Z121" i="1"/>
  <c r="AB121" i="1"/>
  <c r="AC121" i="1"/>
  <c r="Y122" i="1"/>
  <c r="Z122" i="1"/>
  <c r="AB122" i="1"/>
  <c r="AC122" i="1"/>
  <c r="Y123" i="1"/>
  <c r="Z123" i="1"/>
  <c r="AB123" i="1"/>
  <c r="AC123" i="1"/>
  <c r="Y124" i="1"/>
  <c r="Z124" i="1"/>
  <c r="AB124" i="1"/>
  <c r="AC124" i="1"/>
  <c r="Y125" i="1"/>
  <c r="Z125" i="1"/>
  <c r="AB125" i="1"/>
  <c r="AC125" i="1"/>
  <c r="Y126" i="1"/>
  <c r="Z126" i="1"/>
  <c r="AB126" i="1"/>
  <c r="AC126" i="1"/>
  <c r="Y127" i="1"/>
  <c r="Z127" i="1"/>
  <c r="AB127" i="1"/>
  <c r="AC127" i="1"/>
  <c r="Y128" i="1"/>
  <c r="Z128" i="1"/>
  <c r="AB128" i="1"/>
  <c r="AC128" i="1"/>
  <c r="Y129" i="1"/>
  <c r="Z129" i="1"/>
  <c r="AB129" i="1"/>
  <c r="AC129" i="1"/>
  <c r="Y130" i="1"/>
  <c r="Z130" i="1"/>
  <c r="AB130" i="1"/>
  <c r="AC130" i="1"/>
  <c r="Y131" i="1"/>
  <c r="Z131" i="1"/>
  <c r="AB131" i="1"/>
  <c r="AC131" i="1"/>
  <c r="Y132" i="1"/>
  <c r="Z132" i="1"/>
  <c r="AB132" i="1"/>
  <c r="AC132" i="1"/>
  <c r="Y133" i="1"/>
  <c r="Z133" i="1"/>
  <c r="AB133" i="1"/>
  <c r="AC133" i="1"/>
  <c r="Y134" i="1"/>
  <c r="Z134" i="1"/>
  <c r="AB134" i="1"/>
  <c r="AC134" i="1"/>
  <c r="Y135" i="1"/>
  <c r="Z135" i="1"/>
  <c r="AB135" i="1"/>
  <c r="AC135" i="1"/>
  <c r="Y136" i="1"/>
  <c r="Z136" i="1"/>
  <c r="AB136" i="1"/>
  <c r="AC136" i="1"/>
  <c r="Y137" i="1"/>
  <c r="Z137" i="1"/>
  <c r="AB137" i="1"/>
  <c r="AC137" i="1"/>
  <c r="Y138" i="1"/>
  <c r="Z138" i="1"/>
  <c r="AB138" i="1"/>
  <c r="AC138" i="1"/>
  <c r="Y53" i="1" l="1"/>
  <c r="Z53" i="1" s="1"/>
  <c r="AB53" i="1" s="1"/>
  <c r="AC53" i="1" s="1"/>
  <c r="Y54" i="1"/>
  <c r="Z54" i="1"/>
  <c r="AB54" i="1" s="1"/>
  <c r="AC54" i="1" s="1"/>
  <c r="Y55" i="1"/>
  <c r="Z55" i="1"/>
  <c r="AB55" i="1" s="1"/>
  <c r="AC55" i="1" s="1"/>
  <c r="Y56" i="1"/>
  <c r="Z56" i="1"/>
  <c r="AB56" i="1" s="1"/>
  <c r="AC56" i="1" s="1"/>
  <c r="Y58" i="1"/>
  <c r="Z58" i="1"/>
  <c r="AB58" i="1" s="1"/>
  <c r="AC58" i="1" s="1"/>
  <c r="Y59" i="1"/>
  <c r="Z59" i="1"/>
  <c r="AB59" i="1" s="1"/>
  <c r="AC59" i="1" s="1"/>
  <c r="Y60" i="1"/>
  <c r="Z60" i="1"/>
  <c r="AB60" i="1" s="1"/>
  <c r="AC60" i="1" s="1"/>
  <c r="Y61" i="1"/>
  <c r="Z61" i="1"/>
  <c r="AB61" i="1" s="1"/>
  <c r="AC61" i="1" s="1"/>
  <c r="Y62" i="1"/>
  <c r="Z62" i="1"/>
  <c r="AB62" i="1" s="1"/>
  <c r="AC62" i="1" s="1"/>
  <c r="Y63" i="1"/>
  <c r="Z63" i="1"/>
  <c r="AB63" i="1" s="1"/>
  <c r="AC63" i="1" s="1"/>
  <c r="Y64" i="1"/>
  <c r="Z64" i="1"/>
  <c r="AB64" i="1" s="1"/>
  <c r="AC64" i="1" s="1"/>
  <c r="Y66" i="1"/>
  <c r="Z66" i="1"/>
  <c r="AB66" i="1" s="1"/>
  <c r="AC66" i="1" s="1"/>
  <c r="Y67" i="1"/>
  <c r="Z67" i="1"/>
  <c r="AB67" i="1" s="1"/>
  <c r="AC67" i="1" s="1"/>
  <c r="Y68" i="1"/>
  <c r="Z68" i="1"/>
  <c r="AB68" i="1" s="1"/>
  <c r="AC68" i="1" s="1"/>
  <c r="Y69" i="1"/>
  <c r="Z69" i="1"/>
  <c r="AB69" i="1" s="1"/>
  <c r="AC69" i="1" s="1"/>
  <c r="Y70" i="1"/>
  <c r="Z70" i="1"/>
  <c r="AB70" i="1" s="1"/>
  <c r="AC70" i="1" s="1"/>
  <c r="Y71" i="1"/>
  <c r="Z71" i="1"/>
  <c r="AB71" i="1" s="1"/>
  <c r="AC71" i="1" s="1"/>
  <c r="Y72" i="1"/>
  <c r="Z72" i="1"/>
  <c r="AB72" i="1" s="1"/>
  <c r="AC72" i="1" s="1"/>
  <c r="Y73" i="1"/>
  <c r="Z73" i="1"/>
  <c r="AB73" i="1" s="1"/>
  <c r="AC73" i="1" s="1"/>
  <c r="Y74" i="1"/>
  <c r="Z74" i="1"/>
  <c r="AB74" i="1" s="1"/>
  <c r="AC74" i="1" s="1"/>
  <c r="Y75" i="1"/>
  <c r="Z75" i="1"/>
  <c r="AB75" i="1" s="1"/>
  <c r="AC75" i="1" s="1"/>
  <c r="Y76" i="1"/>
  <c r="Z76" i="1"/>
  <c r="AB76" i="1" s="1"/>
  <c r="AC76" i="1" s="1"/>
  <c r="Y77" i="1"/>
  <c r="Z77" i="1"/>
  <c r="AB77" i="1" s="1"/>
  <c r="AC77" i="1" s="1"/>
  <c r="Y78" i="1"/>
  <c r="Z78" i="1"/>
  <c r="AB78" i="1" s="1"/>
  <c r="AC78" i="1" s="1"/>
  <c r="Y79" i="1"/>
  <c r="Z79" i="1"/>
  <c r="AB79" i="1" s="1"/>
  <c r="AC79" i="1" s="1"/>
  <c r="Y80" i="1"/>
  <c r="Z80" i="1"/>
  <c r="AB80" i="1" s="1"/>
  <c r="AC80" i="1" s="1"/>
  <c r="Y81" i="1"/>
  <c r="Z81" i="1"/>
  <c r="AB81" i="1" s="1"/>
  <c r="AC81" i="1" s="1"/>
  <c r="Y82" i="1"/>
  <c r="Z82" i="1"/>
  <c r="AB82" i="1" s="1"/>
  <c r="AC82" i="1" s="1"/>
  <c r="Y83" i="1"/>
  <c r="Z83" i="1"/>
  <c r="AB83" i="1" s="1"/>
  <c r="AC83" i="1" s="1"/>
  <c r="Y84" i="1"/>
  <c r="Z84" i="1"/>
  <c r="AB84" i="1" s="1"/>
  <c r="AC84" i="1" s="1"/>
  <c r="Y85" i="1"/>
  <c r="Z85" i="1"/>
  <c r="AB85" i="1" s="1"/>
  <c r="AC85" i="1" s="1"/>
  <c r="Y86" i="1"/>
  <c r="Z86" i="1" s="1"/>
  <c r="AB86" i="1" s="1"/>
  <c r="AC86" i="1" s="1"/>
  <c r="Y87" i="1"/>
  <c r="Z87" i="1" s="1"/>
  <c r="AB87" i="1" s="1"/>
  <c r="AC87" i="1" s="1"/>
  <c r="Y88" i="1"/>
  <c r="Z88" i="1" s="1"/>
  <c r="AB88" i="1" s="1"/>
  <c r="AC88" i="1" s="1"/>
  <c r="Y89" i="1"/>
  <c r="Z89" i="1" s="1"/>
  <c r="AB89" i="1" s="1"/>
  <c r="AC89" i="1" s="1"/>
  <c r="Y90" i="1"/>
  <c r="Z90" i="1" s="1"/>
  <c r="AB90" i="1" s="1"/>
  <c r="AC90" i="1" s="1"/>
  <c r="Y92" i="1"/>
  <c r="Z92" i="1"/>
  <c r="AB92" i="1" s="1"/>
  <c r="AC92" i="1" s="1"/>
  <c r="Y93" i="1"/>
  <c r="Z93" i="1"/>
  <c r="AB93" i="1" s="1"/>
  <c r="AC93" i="1" s="1"/>
  <c r="Y94" i="1"/>
  <c r="Z94" i="1" s="1"/>
  <c r="AB94" i="1" s="1"/>
  <c r="AC94" i="1" s="1"/>
  <c r="Y95" i="1"/>
  <c r="Z95" i="1" s="1"/>
  <c r="AB95" i="1" s="1"/>
  <c r="AC95" i="1" s="1"/>
  <c r="Y96" i="1"/>
  <c r="Z96" i="1" s="1"/>
  <c r="AB96" i="1" s="1"/>
  <c r="AC96" i="1" s="1"/>
  <c r="Y97" i="1"/>
  <c r="Z97" i="1" s="1"/>
  <c r="AB97" i="1" s="1"/>
  <c r="AC97" i="1" s="1"/>
  <c r="Y98" i="1"/>
  <c r="Z98" i="1" s="1"/>
  <c r="AB98" i="1" s="1"/>
  <c r="AC98" i="1" s="1"/>
  <c r="Y99" i="1"/>
  <c r="Z99" i="1" s="1"/>
  <c r="AB99" i="1" s="1"/>
  <c r="AC99" i="1" s="1"/>
  <c r="Y100" i="1"/>
  <c r="Z100" i="1"/>
  <c r="AB100" i="1" s="1"/>
  <c r="AC100" i="1" s="1"/>
  <c r="Y101" i="1"/>
  <c r="Z101" i="1"/>
  <c r="AB101" i="1" s="1"/>
  <c r="AC101" i="1" s="1"/>
  <c r="Y102" i="1"/>
  <c r="Z102" i="1" s="1"/>
  <c r="AB102" i="1" s="1"/>
  <c r="AC102" i="1" s="1"/>
  <c r="Y103" i="1"/>
  <c r="Z103" i="1" s="1"/>
  <c r="AB103" i="1" s="1"/>
  <c r="AC103" i="1" s="1"/>
  <c r="Y104" i="1"/>
  <c r="Z104" i="1" s="1"/>
  <c r="AB104" i="1" s="1"/>
  <c r="AC104" i="1" s="1"/>
  <c r="Y105" i="1"/>
  <c r="Z105" i="1" s="1"/>
  <c r="AB105" i="1" s="1"/>
  <c r="AC105" i="1" s="1"/>
  <c r="Y106" i="1"/>
  <c r="Z106" i="1"/>
  <c r="AB106" i="1" s="1"/>
  <c r="AC106" i="1" s="1"/>
  <c r="Y3" i="1" l="1"/>
  <c r="Z3" i="1" s="1"/>
  <c r="AB3" i="1" s="1"/>
  <c r="AC3" i="1" s="1"/>
  <c r="Y4" i="1"/>
  <c r="Z4" i="1" s="1"/>
  <c r="AB4" i="1" s="1"/>
  <c r="AC4" i="1" s="1"/>
  <c r="Y5" i="1"/>
  <c r="Z5" i="1"/>
  <c r="AB5" i="1"/>
  <c r="AC5" i="1" s="1"/>
  <c r="Y6" i="1"/>
  <c r="Z6" i="1" s="1"/>
  <c r="AB6" i="1" s="1"/>
  <c r="AC6" i="1" s="1"/>
  <c r="Y7" i="1"/>
  <c r="Z7" i="1" s="1"/>
  <c r="AB7" i="1" s="1"/>
  <c r="AC7" i="1" s="1"/>
  <c r="Y9" i="1"/>
  <c r="Z9" i="1"/>
  <c r="AB9" i="1"/>
  <c r="AC9" i="1" s="1"/>
  <c r="Y11" i="1"/>
  <c r="Z11" i="1" s="1"/>
  <c r="AB11" i="1" s="1"/>
  <c r="AC11" i="1" s="1"/>
  <c r="Y46" i="1" l="1"/>
  <c r="Z46" i="1" s="1"/>
  <c r="AB46" i="1" s="1"/>
  <c r="AC46" i="1" s="1"/>
  <c r="Y47" i="1"/>
  <c r="Z47" i="1" s="1"/>
  <c r="AB47" i="1" s="1"/>
  <c r="AC47" i="1" s="1"/>
  <c r="Y48" i="1"/>
  <c r="Z48" i="1" s="1"/>
  <c r="AB48" i="1" s="1"/>
  <c r="AC48" i="1" s="1"/>
  <c r="Y49" i="1"/>
  <c r="Z49" i="1" s="1"/>
  <c r="AB49" i="1" s="1"/>
  <c r="AC49" i="1" s="1"/>
  <c r="Y50" i="1"/>
  <c r="Z50" i="1" s="1"/>
  <c r="AB50" i="1" s="1"/>
  <c r="AC50" i="1" s="1"/>
  <c r="Y52" i="1"/>
  <c r="Z52" i="1" s="1"/>
  <c r="AB52" i="1" s="1"/>
  <c r="AC52" i="1" s="1"/>
  <c r="Y12" i="1" l="1"/>
  <c r="Z12" i="1" s="1"/>
  <c r="AB12" i="1" s="1"/>
  <c r="AC12" i="1" s="1"/>
  <c r="Y13" i="1"/>
  <c r="Z13" i="1" s="1"/>
  <c r="AB13" i="1" s="1"/>
  <c r="AC13" i="1" s="1"/>
  <c r="Y14" i="1"/>
  <c r="Z14" i="1" s="1"/>
  <c r="AB14" i="1" s="1"/>
  <c r="AC14" i="1" s="1"/>
  <c r="Y16" i="1"/>
  <c r="Z16" i="1" s="1"/>
  <c r="AB16" i="1" s="1"/>
  <c r="AC16" i="1" s="1"/>
  <c r="Y17" i="1"/>
  <c r="Z17" i="1" s="1"/>
  <c r="AB17" i="1" s="1"/>
  <c r="AC17" i="1" s="1"/>
  <c r="Y18" i="1"/>
  <c r="Z18" i="1" s="1"/>
  <c r="AB18" i="1" s="1"/>
  <c r="AC18" i="1" s="1"/>
  <c r="Y19" i="1"/>
  <c r="Z19" i="1" s="1"/>
  <c r="AB19" i="1" s="1"/>
  <c r="AC19" i="1" s="1"/>
  <c r="Y20" i="1"/>
  <c r="Z20" i="1" s="1"/>
  <c r="AB20" i="1" s="1"/>
  <c r="AC20" i="1" s="1"/>
  <c r="Y21" i="1"/>
  <c r="Z21" i="1" s="1"/>
  <c r="AB21" i="1" s="1"/>
  <c r="AC21" i="1" s="1"/>
  <c r="Y22" i="1"/>
  <c r="Z22" i="1" s="1"/>
  <c r="AB22" i="1" s="1"/>
  <c r="AC22" i="1" s="1"/>
  <c r="Y23" i="1"/>
  <c r="Z23" i="1" s="1"/>
  <c r="AB23" i="1" s="1"/>
  <c r="AC23" i="1" s="1"/>
  <c r="Y24" i="1"/>
  <c r="Z24" i="1" s="1"/>
  <c r="AB24" i="1" s="1"/>
  <c r="AC24" i="1" s="1"/>
  <c r="Y25" i="1"/>
  <c r="Z25" i="1" s="1"/>
  <c r="AB25" i="1" s="1"/>
  <c r="AC25" i="1" s="1"/>
  <c r="Y26" i="1"/>
  <c r="Z26" i="1" s="1"/>
  <c r="AB26" i="1" s="1"/>
  <c r="AC26" i="1" s="1"/>
  <c r="Y27" i="1"/>
  <c r="Z27" i="1" s="1"/>
  <c r="AB27" i="1" s="1"/>
  <c r="AC27" i="1" s="1"/>
  <c r="Y28" i="1"/>
  <c r="Z28" i="1" s="1"/>
  <c r="AB28" i="1" s="1"/>
  <c r="AC28" i="1" s="1"/>
  <c r="Y29" i="1"/>
  <c r="Z29" i="1" s="1"/>
  <c r="AB29" i="1" s="1"/>
  <c r="AC29" i="1" s="1"/>
  <c r="Y30" i="1"/>
  <c r="Z30" i="1" s="1"/>
  <c r="AB30" i="1" s="1"/>
  <c r="AC30" i="1" s="1"/>
  <c r="Y31" i="1"/>
  <c r="Z31" i="1" s="1"/>
  <c r="AB31" i="1" s="1"/>
  <c r="AC31" i="1" s="1"/>
  <c r="Y32" i="1"/>
  <c r="Z32" i="1" s="1"/>
  <c r="AB32" i="1" s="1"/>
  <c r="AC32" i="1" s="1"/>
  <c r="Y34" i="1"/>
  <c r="Z34" i="1" s="1"/>
  <c r="AB34" i="1" s="1"/>
  <c r="AC34" i="1" s="1"/>
  <c r="Y35" i="1"/>
  <c r="Z35" i="1" s="1"/>
  <c r="AB35" i="1" s="1"/>
  <c r="AC35" i="1" s="1"/>
  <c r="Y36" i="1"/>
  <c r="Z36" i="1" s="1"/>
  <c r="AB36" i="1" s="1"/>
  <c r="AC36" i="1" s="1"/>
  <c r="Y37" i="1"/>
  <c r="Z37" i="1" s="1"/>
  <c r="AB37" i="1" s="1"/>
  <c r="AC37" i="1" s="1"/>
  <c r="Y38" i="1"/>
  <c r="Z38" i="1" s="1"/>
  <c r="AB38" i="1" s="1"/>
  <c r="AC38" i="1" s="1"/>
  <c r="Y39" i="1"/>
  <c r="Z39" i="1" s="1"/>
  <c r="AB39" i="1" s="1"/>
  <c r="AC39" i="1" s="1"/>
  <c r="Y41" i="1"/>
  <c r="Z41" i="1" s="1"/>
  <c r="AB41" i="1" s="1"/>
  <c r="AC41" i="1" s="1"/>
  <c r="Y42" i="1"/>
  <c r="Z42" i="1" s="1"/>
  <c r="AB42" i="1" s="1"/>
  <c r="AC42" i="1" s="1"/>
  <c r="Y43" i="1"/>
  <c r="Z43" i="1" s="1"/>
  <c r="AB43" i="1" s="1"/>
  <c r="AC43" i="1" s="1"/>
  <c r="Y44" i="1"/>
  <c r="Z44" i="1" s="1"/>
  <c r="AB44" i="1" s="1"/>
  <c r="AC44" i="1" s="1"/>
  <c r="Y45" i="1"/>
  <c r="Z45" i="1" s="1"/>
  <c r="AB45" i="1" s="1"/>
  <c r="AC45" i="1" s="1"/>
</calcChain>
</file>

<file path=xl/comments1.xml><?xml version="1.0" encoding="utf-8"?>
<comments xmlns="http://schemas.openxmlformats.org/spreadsheetml/2006/main">
  <authors>
    <author>Grote M.J.</author>
  </authors>
  <commentList>
    <comment ref="AE160" authorId="0">
      <text>
        <r>
          <rPr>
            <b/>
            <sz val="9"/>
            <color indexed="81"/>
            <rFont val="Tahoma"/>
            <charset val="1"/>
          </rPr>
          <t>Grote M.J.:</t>
        </r>
        <r>
          <rPr>
            <sz val="9"/>
            <color indexed="81"/>
            <rFont val="Tahoma"/>
            <charset val="1"/>
          </rPr>
          <t xml:space="preserve">
Traffic average speed of 4 km/h is below the TRL emission function minimum speed.</t>
        </r>
      </text>
    </comment>
  </commentList>
</comments>
</file>

<file path=xl/sharedStrings.xml><?xml version="1.0" encoding="utf-8"?>
<sst xmlns="http://schemas.openxmlformats.org/spreadsheetml/2006/main" count="1243" uniqueCount="245">
  <si>
    <t>Traffic Average Speed (km/h)</t>
  </si>
  <si>
    <t>Traffic Density (veh/km)</t>
  </si>
  <si>
    <t>Traffic Av Delay Rate (s/veh.km)</t>
  </si>
  <si>
    <t>Access Density (int/km)</t>
  </si>
  <si>
    <t>Total Distance (km)</t>
  </si>
  <si>
    <t>Total Time (s)</t>
  </si>
  <si>
    <t>Vehicle Average Speed (km/h)</t>
  </si>
  <si>
    <t>AIRE Total Carbon (mg)</t>
  </si>
  <si>
    <t>Total Carbon - timestep adjustment (mg)</t>
  </si>
  <si>
    <r>
      <t>Total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- Adjusted (g)</t>
    </r>
  </si>
  <si>
    <r>
      <t>Total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- from AIRE (g)</t>
    </r>
  </si>
  <si>
    <t>-</t>
  </si>
  <si>
    <t>Driver ID</t>
  </si>
  <si>
    <t>BDP001</t>
  </si>
  <si>
    <t>Bus01</t>
  </si>
  <si>
    <t>BDP002</t>
  </si>
  <si>
    <t>Bus02</t>
  </si>
  <si>
    <t>BDP003</t>
  </si>
  <si>
    <t>BDP004</t>
  </si>
  <si>
    <t>BDP005</t>
  </si>
  <si>
    <t>BDP006</t>
  </si>
  <si>
    <t>BDP007</t>
  </si>
  <si>
    <t>BDP008</t>
  </si>
  <si>
    <t>BDP009</t>
  </si>
  <si>
    <t>Bus03</t>
  </si>
  <si>
    <t>BDP010</t>
  </si>
  <si>
    <t>BDP011</t>
  </si>
  <si>
    <t>BDP012</t>
  </si>
  <si>
    <t>BDP013</t>
  </si>
  <si>
    <t>Bus06</t>
  </si>
  <si>
    <t>BDP014</t>
  </si>
  <si>
    <t>BDP015</t>
  </si>
  <si>
    <t>BDP016</t>
  </si>
  <si>
    <t>Bus08</t>
  </si>
  <si>
    <t>BDP017</t>
  </si>
  <si>
    <t>Bus04</t>
  </si>
  <si>
    <t>BDP018</t>
  </si>
  <si>
    <t>BDP019</t>
  </si>
  <si>
    <t>BDP020</t>
  </si>
  <si>
    <t>Bus05</t>
  </si>
  <si>
    <t>BDP021</t>
  </si>
  <si>
    <t>BDP022</t>
  </si>
  <si>
    <t>Bus07</t>
  </si>
  <si>
    <t>BDP023</t>
  </si>
  <si>
    <t>BDP024</t>
  </si>
  <si>
    <t>BDP025</t>
  </si>
  <si>
    <t>BDP026</t>
  </si>
  <si>
    <t>BDP027</t>
  </si>
  <si>
    <t>BDP028</t>
  </si>
  <si>
    <t>BDP029</t>
  </si>
  <si>
    <t>Bus14</t>
  </si>
  <si>
    <t>BDP030</t>
  </si>
  <si>
    <t>Bus10</t>
  </si>
  <si>
    <t>BDP031</t>
  </si>
  <si>
    <t>Bus09</t>
  </si>
  <si>
    <t>BDP032</t>
  </si>
  <si>
    <t>BDP033</t>
  </si>
  <si>
    <t>Bus12</t>
  </si>
  <si>
    <t>BDP034</t>
  </si>
  <si>
    <t>Bus13</t>
  </si>
  <si>
    <t>BDP035</t>
  </si>
  <si>
    <t>BDP036</t>
  </si>
  <si>
    <t>BDP037</t>
  </si>
  <si>
    <t>BDP038</t>
  </si>
  <si>
    <t>BDP039</t>
  </si>
  <si>
    <t>Bus11</t>
  </si>
  <si>
    <t>BDP040</t>
  </si>
  <si>
    <t>BDP041</t>
  </si>
  <si>
    <t>BDP042</t>
  </si>
  <si>
    <t>BDP043</t>
  </si>
  <si>
    <t>BDP044</t>
  </si>
  <si>
    <t>BDP045</t>
  </si>
  <si>
    <t>BDP046</t>
  </si>
  <si>
    <t>BDP047</t>
  </si>
  <si>
    <t>BDP048</t>
  </si>
  <si>
    <t>BDP049</t>
  </si>
  <si>
    <t>BDP050</t>
  </si>
  <si>
    <t>BDP051</t>
  </si>
  <si>
    <t>BDP056</t>
  </si>
  <si>
    <t>BDP064</t>
  </si>
  <si>
    <t>BDP052</t>
  </si>
  <si>
    <t>Bus19</t>
  </si>
  <si>
    <t>BDP053</t>
  </si>
  <si>
    <t>Bus15</t>
  </si>
  <si>
    <t>BDP054</t>
  </si>
  <si>
    <t>BDP055</t>
  </si>
  <si>
    <t>Bus20</t>
  </si>
  <si>
    <t>BDP057</t>
  </si>
  <si>
    <t>BDP058</t>
  </si>
  <si>
    <t>Bus17</t>
  </si>
  <si>
    <t>BDP059</t>
  </si>
  <si>
    <t>Bus16</t>
  </si>
  <si>
    <t>BDP060</t>
  </si>
  <si>
    <t>BDP061</t>
  </si>
  <si>
    <t>BDP062</t>
  </si>
  <si>
    <t>BDP063</t>
  </si>
  <si>
    <t>BDP065</t>
  </si>
  <si>
    <t>Bus18</t>
  </si>
  <si>
    <t>BDP066</t>
  </si>
  <si>
    <t>Bus21</t>
  </si>
  <si>
    <t>BDP067</t>
  </si>
  <si>
    <t>BDP068</t>
  </si>
  <si>
    <t>BDP069</t>
  </si>
  <si>
    <t>BDP070</t>
  </si>
  <si>
    <t>BDP071</t>
  </si>
  <si>
    <t>BDP072</t>
  </si>
  <si>
    <t>BDP073</t>
  </si>
  <si>
    <t>BDP074</t>
  </si>
  <si>
    <t>BDP075</t>
  </si>
  <si>
    <t>BDP076</t>
  </si>
  <si>
    <t>BDP077</t>
  </si>
  <si>
    <t>BDP078</t>
  </si>
  <si>
    <t>BDP079</t>
  </si>
  <si>
    <t>BDP080</t>
  </si>
  <si>
    <t>BDP081</t>
  </si>
  <si>
    <t>BDP082</t>
  </si>
  <si>
    <t>BDP083</t>
  </si>
  <si>
    <t>BDP084</t>
  </si>
  <si>
    <t>BDP085</t>
  </si>
  <si>
    <t>BDP086</t>
  </si>
  <si>
    <t>BDP087</t>
  </si>
  <si>
    <t>BDP088</t>
  </si>
  <si>
    <t>BDP089</t>
  </si>
  <si>
    <t>BDP090</t>
  </si>
  <si>
    <t>BDP091</t>
  </si>
  <si>
    <t>BDP092</t>
  </si>
  <si>
    <t>BDP093</t>
  </si>
  <si>
    <t>BDP094</t>
  </si>
  <si>
    <t>BDP095</t>
  </si>
  <si>
    <t>BDP096</t>
  </si>
  <si>
    <t>BDP097</t>
  </si>
  <si>
    <t>BDP098</t>
  </si>
  <si>
    <t>BDP099</t>
  </si>
  <si>
    <t>BDP100</t>
  </si>
  <si>
    <t>BDP101</t>
  </si>
  <si>
    <t>BDP102</t>
  </si>
  <si>
    <t>BDP103</t>
  </si>
  <si>
    <t>BDP104</t>
  </si>
  <si>
    <t>BDP105</t>
  </si>
  <si>
    <t>BDP106P</t>
  </si>
  <si>
    <t>Bus30</t>
  </si>
  <si>
    <t>BDP107P</t>
  </si>
  <si>
    <t>Bus29</t>
  </si>
  <si>
    <t>BDP108P</t>
  </si>
  <si>
    <t>BDP109P</t>
  </si>
  <si>
    <t>BDP110P</t>
  </si>
  <si>
    <t>BDP111P</t>
  </si>
  <si>
    <t>BDP112P</t>
  </si>
  <si>
    <t>BDP113P</t>
  </si>
  <si>
    <t>BDP114P</t>
  </si>
  <si>
    <t>BDP115P</t>
  </si>
  <si>
    <t>BDP116P</t>
  </si>
  <si>
    <t>BDP117P</t>
  </si>
  <si>
    <t>BDP118P</t>
  </si>
  <si>
    <t>BDP119P</t>
  </si>
  <si>
    <t>BDP120P</t>
  </si>
  <si>
    <t>BDP121P</t>
  </si>
  <si>
    <t>BDP122P</t>
  </si>
  <si>
    <t>BDP123P</t>
  </si>
  <si>
    <t>BDP124P</t>
  </si>
  <si>
    <t>BDP125P</t>
  </si>
  <si>
    <t>BDP126P</t>
  </si>
  <si>
    <t>BDP127P</t>
  </si>
  <si>
    <t>BDP128P</t>
  </si>
  <si>
    <t>BDP129P</t>
  </si>
  <si>
    <t>BDP130P</t>
  </si>
  <si>
    <t>BDP131P</t>
  </si>
  <si>
    <t>BDP132P</t>
  </si>
  <si>
    <t>BDP133P</t>
  </si>
  <si>
    <t>BDP134P</t>
  </si>
  <si>
    <t>BDP135P</t>
  </si>
  <si>
    <t>BDP136P</t>
  </si>
  <si>
    <t>BDP137P</t>
  </si>
  <si>
    <t>Bus22</t>
  </si>
  <si>
    <t>Bus28</t>
  </si>
  <si>
    <t>Bus23</t>
  </si>
  <si>
    <t>Bus24</t>
  </si>
  <si>
    <t>Bus25</t>
  </si>
  <si>
    <t>Bus27</t>
  </si>
  <si>
    <t>Bus26</t>
  </si>
  <si>
    <t>BDP138P</t>
  </si>
  <si>
    <t>BDP139P</t>
  </si>
  <si>
    <t>BDP140P</t>
  </si>
  <si>
    <t>BDP141P</t>
  </si>
  <si>
    <t>BDP142P</t>
  </si>
  <si>
    <t>BDP143P</t>
  </si>
  <si>
    <t>BDP144P</t>
  </si>
  <si>
    <t>BDP145P</t>
  </si>
  <si>
    <t>BDP146P</t>
  </si>
  <si>
    <t>BDP147P</t>
  </si>
  <si>
    <t>BDP148P</t>
  </si>
  <si>
    <t>BDP149P</t>
  </si>
  <si>
    <t>BDP150P</t>
  </si>
  <si>
    <t>BDP151P</t>
  </si>
  <si>
    <t>BDP152P</t>
  </si>
  <si>
    <t>BDP153P</t>
  </si>
  <si>
    <t>BDP154P</t>
  </si>
  <si>
    <t>BDP155P</t>
  </si>
  <si>
    <t>BDP156P</t>
  </si>
  <si>
    <t>BDP157P</t>
  </si>
  <si>
    <t>BDP158P</t>
  </si>
  <si>
    <t>BDP159P</t>
  </si>
  <si>
    <t>BDP160P</t>
  </si>
  <si>
    <t>BDP161P</t>
  </si>
  <si>
    <t>BDP162P</t>
  </si>
  <si>
    <t>BDP163P</t>
  </si>
  <si>
    <t>BDP164P</t>
  </si>
  <si>
    <t>BDP165P</t>
  </si>
  <si>
    <r>
      <rPr>
        <sz val="11"/>
        <color rgb="FFFF0000"/>
        <rFont val="Calibri"/>
        <family val="2"/>
        <scheme val="minor"/>
      </rPr>
      <t>Cat 22</t>
    </r>
    <r>
      <rPr>
        <sz val="11"/>
        <color theme="1"/>
        <rFont val="Calibri"/>
        <family val="2"/>
        <scheme val="minor"/>
      </rPr>
      <t xml:space="preserve"> - DP ID</t>
    </r>
  </si>
  <si>
    <r>
      <t>EF - from AIRE (gCO</t>
    </r>
    <r>
      <rPr>
        <b/>
        <vertAlign val="subscript"/>
        <sz val="11"/>
        <color rgb="FF3F3F3F"/>
        <rFont val="Calibri"/>
        <family val="2"/>
      </rPr>
      <t>2</t>
    </r>
    <r>
      <rPr>
        <b/>
        <sz val="11"/>
        <color rgb="FF3F3F3F"/>
        <rFont val="Calibri"/>
        <family val="2"/>
      </rPr>
      <t>/VKM)</t>
    </r>
  </si>
  <si>
    <r>
      <t>EF - from TRL/NAEI using Veh Av Spd (gCO</t>
    </r>
    <r>
      <rPr>
        <b/>
        <vertAlign val="subscript"/>
        <sz val="11"/>
        <color rgb="FF3F3F3F"/>
        <rFont val="Calibri"/>
        <family val="2"/>
        <scheme val="minor"/>
      </rPr>
      <t>2</t>
    </r>
    <r>
      <rPr>
        <b/>
        <sz val="11"/>
        <color rgb="FF3F3F3F"/>
        <rFont val="Calibri"/>
        <family val="2"/>
        <scheme val="minor"/>
      </rPr>
      <t>/VKM)</t>
    </r>
  </si>
  <si>
    <r>
      <t>EF - from TRL/NAEI using Traff Av Spd (gCO</t>
    </r>
    <r>
      <rPr>
        <b/>
        <vertAlign val="subscript"/>
        <sz val="11"/>
        <color rgb="FF3F3F3F"/>
        <rFont val="Calibri"/>
        <family val="2"/>
        <scheme val="minor"/>
      </rPr>
      <t>2</t>
    </r>
    <r>
      <rPr>
        <b/>
        <sz val="11"/>
        <color rgb="FF3F3F3F"/>
        <rFont val="Calibri"/>
        <family val="2"/>
        <scheme val="minor"/>
      </rPr>
      <t>/VKM)</t>
    </r>
  </si>
  <si>
    <r>
      <t>EF - from PEMS (gCO</t>
    </r>
    <r>
      <rPr>
        <b/>
        <vertAlign val="subscript"/>
        <sz val="11"/>
        <color rgb="FF3F3F3F"/>
        <rFont val="Calibri"/>
        <family val="2"/>
        <scheme val="minor"/>
      </rPr>
      <t>2</t>
    </r>
    <r>
      <rPr>
        <b/>
        <sz val="11"/>
        <color rgb="FF3F3F3F"/>
        <rFont val="Calibri"/>
        <family val="2"/>
        <scheme val="minor"/>
      </rPr>
      <t>/VKM)</t>
    </r>
  </si>
  <si>
    <t>TSAF</t>
  </si>
  <si>
    <t>Driver Count</t>
  </si>
  <si>
    <t>Peak Period = 1</t>
  </si>
  <si>
    <t>Road Name 1</t>
  </si>
  <si>
    <t>Road Name 2</t>
  </si>
  <si>
    <t>Road Name 3</t>
  </si>
  <si>
    <t>Primary Speed Limit (mph)</t>
  </si>
  <si>
    <t>Portswood Road</t>
  </si>
  <si>
    <t>High Road</t>
  </si>
  <si>
    <t>Portland Terrace</t>
  </si>
  <si>
    <t>Castle Way</t>
  </si>
  <si>
    <t>London Road</t>
  </si>
  <si>
    <t>Above Bar Street</t>
  </si>
  <si>
    <t>Western Esplanade</t>
  </si>
  <si>
    <t>Civic Centre Road</t>
  </si>
  <si>
    <t>Burgess Road</t>
  </si>
  <si>
    <t>The Avenue</t>
  </si>
  <si>
    <t>Bassett Green Road</t>
  </si>
  <si>
    <t>Bassett Avenue</t>
  </si>
  <si>
    <t>Cumberland Place</t>
  </si>
  <si>
    <t>Highfield Lane</t>
  </si>
  <si>
    <t>St Marys Road</t>
  </si>
  <si>
    <t>Charlotte Place</t>
  </si>
  <si>
    <t>St Denys Road</t>
  </si>
  <si>
    <t>Bevois Valley Road</t>
  </si>
  <si>
    <t>Thomas Lewis Way</t>
  </si>
  <si>
    <t>Onslow Road</t>
  </si>
  <si>
    <t>Road Type v1 (1, 2 or 3)</t>
  </si>
  <si>
    <t>Road Type v2 (A or Other)</t>
  </si>
  <si>
    <t>Road Type v3 (1 or 2)</t>
  </si>
  <si>
    <t>Cat Sqnc No.</t>
  </si>
  <si>
    <t>Overall Sqnc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</si>
</sst>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3F3F3F"/>
      <name val="Calibri"/>
      <family val="2"/>
    </font>
    <font>
      <b/>
      <vertAlign val="subscript"/>
      <sz val="11"/>
      <color rgb="FF3F3F3F"/>
      <name val="Calibri"/>
      <family val="2"/>
    </font>
    <font>
      <b/>
      <vertAlign val="subscript"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rgb="FF000000"/>
      </patternFill>
    </fill>
    <fill>
      <patternFill patternType="solid">
        <fgColor rgb="FFF2F2F2"/>
        <bgColor rgb="FFFFFFFF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9" fontId="8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/>
    <xf numFmtId="0" fontId="2" fillId="2" borderId="1" xfId="1" applyAlignment="1">
      <alignment wrapText="1"/>
    </xf>
    <xf numFmtId="0" fontId="3" fillId="0" borderId="0" xfId="0" applyFont="1" applyFill="1" applyBorder="1"/>
    <xf numFmtId="1" fontId="3" fillId="0" borderId="0" xfId="0" applyNumberFormat="1" applyFont="1" applyFill="1" applyBorder="1"/>
    <xf numFmtId="164" fontId="3" fillId="0" borderId="0" xfId="0" applyNumberFormat="1" applyFont="1" applyFill="1" applyBorder="1"/>
    <xf numFmtId="0" fontId="3" fillId="3" borderId="0" xfId="0" applyFont="1" applyFill="1" applyBorder="1"/>
    <xf numFmtId="1" fontId="3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2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5" fillId="4" borderId="1" xfId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5" fontId="0" fillId="0" borderId="0" xfId="2" applyNumberFormat="1" applyFont="1" applyAlignment="1">
      <alignment horizontal="right"/>
    </xf>
    <xf numFmtId="2" fontId="0" fillId="0" borderId="0" xfId="0" applyNumberFormat="1"/>
    <xf numFmtId="0" fontId="3" fillId="0" borderId="0" xfId="0" applyFont="1" applyFill="1" applyBorder="1" applyAlignment="1">
      <alignment horizontal="left"/>
    </xf>
    <xf numFmtId="2" fontId="0" fillId="0" borderId="0" xfId="0" applyNumberFormat="1" applyBorder="1"/>
    <xf numFmtId="0" fontId="11" fillId="0" borderId="0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/>
    </xf>
  </cellXfs>
  <cellStyles count="3">
    <cellStyle name="Normal" xfId="0" builtinId="0"/>
    <cellStyle name="Output" xfId="1" builtinId="2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167"/>
  <sheetViews>
    <sheetView tabSelected="1" workbookViewId="0"/>
  </sheetViews>
  <sheetFormatPr defaultRowHeight="15" x14ac:dyDescent="0.25"/>
  <cols>
    <col min="15" max="15" width="14.28515625" customWidth="1"/>
    <col min="16" max="16" width="12.140625" customWidth="1"/>
    <col min="17" max="17" width="12.85546875" customWidth="1"/>
    <col min="18" max="18" width="11.140625" customWidth="1"/>
    <col min="20" max="20" width="10.85546875" customWidth="1"/>
    <col min="21" max="21" width="9.5703125" customWidth="1"/>
    <col min="22" max="22" width="11.85546875" customWidth="1"/>
    <col min="24" max="24" width="10.42578125" customWidth="1"/>
    <col min="25" max="25" width="11.85546875" customWidth="1"/>
    <col min="27" max="27" width="7.28515625" customWidth="1"/>
    <col min="28" max="28" width="14.42578125" customWidth="1"/>
    <col min="29" max="29" width="13" customWidth="1"/>
    <col min="31" max="31" width="12.140625" customWidth="1"/>
    <col min="32" max="32" width="12.42578125" customWidth="1"/>
    <col min="33" max="33" width="13.5703125" customWidth="1"/>
    <col min="35" max="35" width="10.5703125" customWidth="1"/>
  </cols>
  <sheetData>
    <row r="1" spans="1:33" ht="78" customHeight="1" x14ac:dyDescent="0.35">
      <c r="A1" s="1" t="s">
        <v>208</v>
      </c>
      <c r="B1" s="1" t="s">
        <v>12</v>
      </c>
      <c r="C1" s="15" t="s">
        <v>214</v>
      </c>
      <c r="D1" s="15" t="s">
        <v>243</v>
      </c>
      <c r="E1" s="15" t="s">
        <v>244</v>
      </c>
      <c r="F1" s="15" t="s">
        <v>215</v>
      </c>
      <c r="G1" s="15" t="s">
        <v>216</v>
      </c>
      <c r="H1" s="15" t="s">
        <v>217</v>
      </c>
      <c r="I1" s="15" t="s">
        <v>218</v>
      </c>
      <c r="J1" s="22" t="s">
        <v>240</v>
      </c>
      <c r="K1" s="22" t="s">
        <v>241</v>
      </c>
      <c r="L1" s="22" t="s">
        <v>242</v>
      </c>
      <c r="M1" s="20" t="s">
        <v>219</v>
      </c>
      <c r="N1" s="1"/>
      <c r="O1" s="3" t="s">
        <v>0</v>
      </c>
      <c r="P1" s="3" t="s">
        <v>1</v>
      </c>
      <c r="Q1" s="3" t="s">
        <v>2</v>
      </c>
      <c r="R1" s="3" t="s">
        <v>3</v>
      </c>
      <c r="S1" s="1"/>
      <c r="T1" s="1" t="s">
        <v>4</v>
      </c>
      <c r="U1" s="1" t="s">
        <v>5</v>
      </c>
      <c r="V1" s="1" t="s">
        <v>6</v>
      </c>
      <c r="W1" s="1"/>
      <c r="X1" s="1" t="s">
        <v>7</v>
      </c>
      <c r="Y1" s="1" t="s">
        <v>8</v>
      </c>
      <c r="Z1" s="1" t="s">
        <v>10</v>
      </c>
      <c r="AA1" s="1" t="s">
        <v>213</v>
      </c>
      <c r="AB1" s="1" t="s">
        <v>9</v>
      </c>
      <c r="AC1" s="14" t="s">
        <v>209</v>
      </c>
      <c r="AD1" s="15"/>
      <c r="AE1" s="3" t="s">
        <v>211</v>
      </c>
      <c r="AF1" s="3" t="s">
        <v>210</v>
      </c>
      <c r="AG1" s="3" t="s">
        <v>212</v>
      </c>
    </row>
    <row r="2" spans="1:33" x14ac:dyDescent="0.25">
      <c r="A2" s="7" t="s">
        <v>13</v>
      </c>
      <c r="B2" s="4" t="s">
        <v>11</v>
      </c>
      <c r="C2" s="13" t="s">
        <v>11</v>
      </c>
      <c r="D2" s="13" t="s">
        <v>11</v>
      </c>
      <c r="E2" s="13" t="s">
        <v>11</v>
      </c>
      <c r="F2" s="8" t="s">
        <v>11</v>
      </c>
      <c r="G2" s="18" t="s">
        <v>11</v>
      </c>
      <c r="H2" s="18" t="s">
        <v>11</v>
      </c>
      <c r="I2" s="18" t="s">
        <v>11</v>
      </c>
      <c r="J2" s="13" t="s">
        <v>11</v>
      </c>
      <c r="K2" s="13" t="s">
        <v>11</v>
      </c>
      <c r="L2" s="13" t="s">
        <v>11</v>
      </c>
      <c r="M2" s="13" t="s">
        <v>11</v>
      </c>
      <c r="N2" s="4"/>
      <c r="O2" s="8" t="s">
        <v>11</v>
      </c>
      <c r="P2" s="8" t="s">
        <v>11</v>
      </c>
      <c r="Q2" s="8" t="s">
        <v>11</v>
      </c>
      <c r="R2" s="12" t="s">
        <v>11</v>
      </c>
      <c r="S2" s="12"/>
      <c r="T2" s="12" t="s">
        <v>11</v>
      </c>
      <c r="U2" s="12" t="s">
        <v>11</v>
      </c>
      <c r="V2" s="8" t="s">
        <v>11</v>
      </c>
      <c r="W2" s="12"/>
      <c r="X2" s="12" t="s">
        <v>11</v>
      </c>
      <c r="Y2" s="12" t="s">
        <v>11</v>
      </c>
      <c r="Z2" s="12" t="s">
        <v>11</v>
      </c>
      <c r="AA2" s="12" t="s">
        <v>11</v>
      </c>
      <c r="AB2" s="12" t="s">
        <v>11</v>
      </c>
      <c r="AC2" s="12" t="s">
        <v>11</v>
      </c>
      <c r="AD2" s="12"/>
      <c r="AE2" s="12" t="s">
        <v>11</v>
      </c>
      <c r="AF2" s="12" t="s">
        <v>11</v>
      </c>
      <c r="AG2" s="9" t="s">
        <v>11</v>
      </c>
    </row>
    <row r="3" spans="1:33" x14ac:dyDescent="0.25">
      <c r="A3" s="4" t="s">
        <v>15</v>
      </c>
      <c r="B3" s="4" t="s">
        <v>16</v>
      </c>
      <c r="C3" s="13">
        <v>2</v>
      </c>
      <c r="D3" s="13">
        <v>8</v>
      </c>
      <c r="E3" s="13">
        <f t="shared" ref="E3:E66" si="0">22000+D3</f>
        <v>22008</v>
      </c>
      <c r="F3" s="8">
        <v>1</v>
      </c>
      <c r="G3" s="23" t="s">
        <v>220</v>
      </c>
      <c r="H3" s="18" t="s">
        <v>221</v>
      </c>
      <c r="I3" s="18" t="s">
        <v>11</v>
      </c>
      <c r="J3" s="13">
        <v>3</v>
      </c>
      <c r="K3" s="13">
        <v>2</v>
      </c>
      <c r="L3" s="13">
        <v>2</v>
      </c>
      <c r="M3" s="13">
        <v>30</v>
      </c>
      <c r="N3" s="4"/>
      <c r="O3" s="5">
        <v>31.333333333333332</v>
      </c>
      <c r="P3" s="5">
        <v>11.866666666666667</v>
      </c>
      <c r="Q3" s="5">
        <v>40.435426043334445</v>
      </c>
      <c r="R3" s="11">
        <v>10.869565217391305</v>
      </c>
      <c r="S3" s="4"/>
      <c r="T3" s="6">
        <v>0.82799999999999996</v>
      </c>
      <c r="U3" s="5">
        <v>180.99999999999631</v>
      </c>
      <c r="V3" s="5">
        <v>16.468508287293155</v>
      </c>
      <c r="X3" s="2">
        <v>178236.5</v>
      </c>
      <c r="Y3" s="2">
        <f t="shared" ref="Y3:Y45" si="1">X3*2</f>
        <v>356473</v>
      </c>
      <c r="Z3" s="2">
        <f t="shared" ref="Z3:Z45" si="2">(Y3/1000)*(44/12)</f>
        <v>1307.0676666666666</v>
      </c>
      <c r="AA3" s="2">
        <v>1</v>
      </c>
      <c r="AB3" s="2">
        <f t="shared" ref="AB3:AB45" si="3">Z3*AA3</f>
        <v>1307.0676666666666</v>
      </c>
      <c r="AC3" s="2">
        <f t="shared" ref="AC3:AC45" si="4">AB3/T3</f>
        <v>1578.5841384863124</v>
      </c>
      <c r="AE3" s="5">
        <v>759.57671165037527</v>
      </c>
      <c r="AF3" s="5">
        <v>1172.2974297432238</v>
      </c>
      <c r="AG3" s="9" t="s">
        <v>11</v>
      </c>
    </row>
    <row r="4" spans="1:33" x14ac:dyDescent="0.25">
      <c r="A4" s="4" t="s">
        <v>17</v>
      </c>
      <c r="B4" s="4" t="s">
        <v>14</v>
      </c>
      <c r="C4" s="13">
        <v>1</v>
      </c>
      <c r="D4" s="13">
        <v>3</v>
      </c>
      <c r="E4" s="13">
        <f t="shared" si="0"/>
        <v>22003</v>
      </c>
      <c r="F4" s="8">
        <v>1</v>
      </c>
      <c r="G4" s="23" t="s">
        <v>222</v>
      </c>
      <c r="H4" s="18" t="s">
        <v>223</v>
      </c>
      <c r="I4" s="18" t="s">
        <v>11</v>
      </c>
      <c r="J4" s="13">
        <v>3</v>
      </c>
      <c r="K4" s="13">
        <v>2</v>
      </c>
      <c r="L4" s="13">
        <v>2</v>
      </c>
      <c r="M4" s="13">
        <v>30</v>
      </c>
      <c r="N4" s="4"/>
      <c r="O4" s="5">
        <v>22</v>
      </c>
      <c r="P4" s="5">
        <v>23.454545454545453</v>
      </c>
      <c r="Q4" s="5">
        <v>89.071789679698085</v>
      </c>
      <c r="R4" s="11">
        <v>11.065006915629322</v>
      </c>
      <c r="S4" s="4"/>
      <c r="T4" s="6">
        <v>0.72299999999999998</v>
      </c>
      <c r="U4" s="5">
        <v>138.99999999998977</v>
      </c>
      <c r="V4" s="5">
        <v>18.725179856116483</v>
      </c>
      <c r="X4" s="2">
        <v>141391.29999999999</v>
      </c>
      <c r="Y4" s="2">
        <f t="shared" si="1"/>
        <v>282782.59999999998</v>
      </c>
      <c r="Z4" s="2">
        <f t="shared" si="2"/>
        <v>1036.8695333333333</v>
      </c>
      <c r="AA4" s="10">
        <v>1</v>
      </c>
      <c r="AB4" s="2">
        <f t="shared" si="3"/>
        <v>1036.8695333333333</v>
      </c>
      <c r="AC4" s="2">
        <f t="shared" si="4"/>
        <v>1434.121069617335</v>
      </c>
      <c r="AE4" s="5">
        <v>952.01017286463969</v>
      </c>
      <c r="AF4" s="5">
        <v>1066.6391519109557</v>
      </c>
      <c r="AG4" s="9" t="s">
        <v>11</v>
      </c>
    </row>
    <row r="5" spans="1:33" x14ac:dyDescent="0.25">
      <c r="A5" s="4" t="s">
        <v>18</v>
      </c>
      <c r="B5" s="4" t="s">
        <v>14</v>
      </c>
      <c r="C5" s="13">
        <v>1</v>
      </c>
      <c r="D5" s="13">
        <v>1</v>
      </c>
      <c r="E5" s="13">
        <f t="shared" si="0"/>
        <v>22001</v>
      </c>
      <c r="F5" s="8">
        <v>1</v>
      </c>
      <c r="G5" s="23" t="s">
        <v>224</v>
      </c>
      <c r="H5" s="18" t="s">
        <v>225</v>
      </c>
      <c r="I5" s="18" t="s">
        <v>11</v>
      </c>
      <c r="J5" s="13">
        <v>3</v>
      </c>
      <c r="K5" s="13">
        <v>2</v>
      </c>
      <c r="L5" s="13">
        <v>2</v>
      </c>
      <c r="M5" s="13">
        <v>30</v>
      </c>
      <c r="N5" s="4"/>
      <c r="O5" s="5">
        <v>14</v>
      </c>
      <c r="P5" s="5">
        <v>11.142857142857142</v>
      </c>
      <c r="Q5" s="5">
        <v>182.57828318619156</v>
      </c>
      <c r="R5" s="11">
        <v>4.3352601156069364</v>
      </c>
      <c r="S5" s="4"/>
      <c r="T5" s="6">
        <v>0.69199999999999995</v>
      </c>
      <c r="U5" s="5">
        <v>234.00000000000779</v>
      </c>
      <c r="V5" s="5">
        <v>10.64615384615349</v>
      </c>
      <c r="X5" s="2">
        <v>162336.4</v>
      </c>
      <c r="Y5" s="2">
        <f t="shared" si="1"/>
        <v>324672.8</v>
      </c>
      <c r="Z5" s="2">
        <f t="shared" si="2"/>
        <v>1190.4669333333334</v>
      </c>
      <c r="AA5" s="2">
        <v>1</v>
      </c>
      <c r="AB5" s="2">
        <f t="shared" si="3"/>
        <v>1190.4669333333334</v>
      </c>
      <c r="AC5" s="2">
        <f t="shared" si="4"/>
        <v>1720.3279383429674</v>
      </c>
      <c r="AE5" s="5">
        <v>1326.7778977817979</v>
      </c>
      <c r="AF5" s="5">
        <v>1650.6532937295644</v>
      </c>
      <c r="AG5" s="9" t="s">
        <v>11</v>
      </c>
    </row>
    <row r="6" spans="1:33" x14ac:dyDescent="0.25">
      <c r="A6" s="4" t="s">
        <v>19</v>
      </c>
      <c r="B6" s="4" t="s">
        <v>14</v>
      </c>
      <c r="C6" s="13">
        <v>1</v>
      </c>
      <c r="D6" s="13">
        <v>6</v>
      </c>
      <c r="E6" s="13">
        <f t="shared" si="0"/>
        <v>22006</v>
      </c>
      <c r="F6" s="8">
        <v>1</v>
      </c>
      <c r="G6" s="23" t="s">
        <v>225</v>
      </c>
      <c r="H6" s="18" t="s">
        <v>224</v>
      </c>
      <c r="I6" s="18" t="s">
        <v>11</v>
      </c>
      <c r="J6" s="13">
        <v>3</v>
      </c>
      <c r="K6" s="13">
        <v>2</v>
      </c>
      <c r="L6" s="13">
        <v>2</v>
      </c>
      <c r="M6" s="13">
        <v>30</v>
      </c>
      <c r="N6" s="4"/>
      <c r="O6" s="5">
        <v>8.5</v>
      </c>
      <c r="P6" s="5">
        <v>9.4285714285714288</v>
      </c>
      <c r="Q6" s="5">
        <v>654.00685461476303</v>
      </c>
      <c r="R6" s="11">
        <v>4.2313117066290555</v>
      </c>
      <c r="S6" s="4"/>
      <c r="T6" s="6">
        <v>0.70899999999999996</v>
      </c>
      <c r="U6" s="5">
        <v>197.00000000000523</v>
      </c>
      <c r="V6" s="5">
        <v>12.956345177664629</v>
      </c>
      <c r="X6" s="2">
        <v>172794</v>
      </c>
      <c r="Y6" s="2">
        <f t="shared" si="1"/>
        <v>345588</v>
      </c>
      <c r="Z6" s="2">
        <f t="shared" si="2"/>
        <v>1267.1559999999999</v>
      </c>
      <c r="AA6" s="2">
        <v>1</v>
      </c>
      <c r="AB6" s="2">
        <f t="shared" si="3"/>
        <v>1267.1559999999999</v>
      </c>
      <c r="AC6" s="2">
        <f>AB6/T6</f>
        <v>1787.244005641749</v>
      </c>
      <c r="AE6" s="5">
        <v>1990.9825518717546</v>
      </c>
      <c r="AF6" s="5">
        <v>1409.6972106258745</v>
      </c>
      <c r="AG6" s="9" t="s">
        <v>11</v>
      </c>
    </row>
    <row r="7" spans="1:33" x14ac:dyDescent="0.25">
      <c r="A7" s="4" t="s">
        <v>20</v>
      </c>
      <c r="B7" s="4" t="s">
        <v>14</v>
      </c>
      <c r="C7" s="13">
        <v>1</v>
      </c>
      <c r="D7" s="13">
        <v>5</v>
      </c>
      <c r="E7" s="13">
        <f t="shared" si="0"/>
        <v>22005</v>
      </c>
      <c r="F7" s="8">
        <v>1</v>
      </c>
      <c r="G7" s="23" t="s">
        <v>226</v>
      </c>
      <c r="H7" s="18" t="s">
        <v>227</v>
      </c>
      <c r="I7" s="18" t="s">
        <v>11</v>
      </c>
      <c r="J7" s="13">
        <v>2</v>
      </c>
      <c r="K7" s="13">
        <v>1</v>
      </c>
      <c r="L7" s="13">
        <v>1</v>
      </c>
      <c r="M7" s="13">
        <v>30</v>
      </c>
      <c r="N7" s="4"/>
      <c r="O7" s="5">
        <v>19.8</v>
      </c>
      <c r="P7" s="5">
        <v>34.176000000000002</v>
      </c>
      <c r="Q7" s="5">
        <v>131.83542604333445</v>
      </c>
      <c r="R7" s="11">
        <v>8.4210526315789469</v>
      </c>
      <c r="S7" s="4"/>
      <c r="T7" s="6">
        <v>0.47499999999999998</v>
      </c>
      <c r="U7" s="5">
        <v>297.00000000001762</v>
      </c>
      <c r="V7" s="5">
        <v>5.7575757575754158</v>
      </c>
      <c r="X7" s="2">
        <v>182854</v>
      </c>
      <c r="Y7" s="2">
        <f t="shared" si="1"/>
        <v>365708</v>
      </c>
      <c r="Z7" s="2">
        <f t="shared" si="2"/>
        <v>1340.9293333333335</v>
      </c>
      <c r="AA7" s="2">
        <v>1</v>
      </c>
      <c r="AB7" s="2">
        <f t="shared" si="3"/>
        <v>1340.9293333333335</v>
      </c>
      <c r="AC7" s="2">
        <f t="shared" si="4"/>
        <v>2823.0091228070182</v>
      </c>
      <c r="AE7" s="5">
        <v>1024.8002231875539</v>
      </c>
      <c r="AF7" s="5">
        <v>2792.6622237092356</v>
      </c>
      <c r="AG7" s="9" t="s">
        <v>11</v>
      </c>
    </row>
    <row r="8" spans="1:33" x14ac:dyDescent="0.25">
      <c r="A8" s="7" t="s">
        <v>21</v>
      </c>
      <c r="B8" s="4" t="s">
        <v>11</v>
      </c>
      <c r="C8" s="13" t="s">
        <v>11</v>
      </c>
      <c r="D8" s="13" t="s">
        <v>11</v>
      </c>
      <c r="E8" s="13" t="s">
        <v>11</v>
      </c>
      <c r="F8" s="13" t="s">
        <v>11</v>
      </c>
      <c r="G8" s="18" t="s">
        <v>11</v>
      </c>
      <c r="H8" s="18" t="s">
        <v>11</v>
      </c>
      <c r="I8" s="18" t="s">
        <v>11</v>
      </c>
      <c r="J8" s="13" t="s">
        <v>11</v>
      </c>
      <c r="K8" s="13" t="s">
        <v>11</v>
      </c>
      <c r="L8" s="13" t="s">
        <v>11</v>
      </c>
      <c r="M8" s="13" t="s">
        <v>11</v>
      </c>
      <c r="N8" s="4"/>
      <c r="O8" s="8" t="s">
        <v>11</v>
      </c>
      <c r="P8" s="8" t="s">
        <v>11</v>
      </c>
      <c r="Q8" s="8" t="s">
        <v>11</v>
      </c>
      <c r="R8" s="12" t="s">
        <v>11</v>
      </c>
      <c r="S8" s="12"/>
      <c r="T8" s="12" t="s">
        <v>11</v>
      </c>
      <c r="U8" s="12" t="s">
        <v>11</v>
      </c>
      <c r="V8" s="8" t="s">
        <v>11</v>
      </c>
      <c r="W8" s="12"/>
      <c r="X8" s="12" t="s">
        <v>11</v>
      </c>
      <c r="Y8" s="12" t="s">
        <v>11</v>
      </c>
      <c r="Z8" s="12" t="s">
        <v>11</v>
      </c>
      <c r="AA8" s="12" t="s">
        <v>11</v>
      </c>
      <c r="AB8" s="12" t="s">
        <v>11</v>
      </c>
      <c r="AC8" s="12" t="s">
        <v>11</v>
      </c>
      <c r="AD8" s="12"/>
      <c r="AE8" s="12" t="s">
        <v>11</v>
      </c>
      <c r="AF8" s="12" t="s">
        <v>11</v>
      </c>
      <c r="AG8" s="9" t="s">
        <v>11</v>
      </c>
    </row>
    <row r="9" spans="1:33" x14ac:dyDescent="0.25">
      <c r="A9" s="4" t="s">
        <v>22</v>
      </c>
      <c r="B9" s="4" t="s">
        <v>14</v>
      </c>
      <c r="C9" s="13">
        <v>1</v>
      </c>
      <c r="D9" s="13">
        <v>7</v>
      </c>
      <c r="E9" s="13">
        <f t="shared" si="0"/>
        <v>22007</v>
      </c>
      <c r="F9" s="8">
        <v>1</v>
      </c>
      <c r="G9" s="23" t="s">
        <v>228</v>
      </c>
      <c r="H9" s="18" t="s">
        <v>11</v>
      </c>
      <c r="I9" s="18" t="s">
        <v>11</v>
      </c>
      <c r="J9" s="13">
        <v>3</v>
      </c>
      <c r="K9" s="13">
        <v>1</v>
      </c>
      <c r="L9" s="13">
        <v>2</v>
      </c>
      <c r="M9" s="13">
        <v>30</v>
      </c>
      <c r="N9" s="4"/>
      <c r="O9" s="5">
        <v>8</v>
      </c>
      <c r="P9" s="5">
        <v>52.5</v>
      </c>
      <c r="Q9" s="5">
        <v>375.43542604333442</v>
      </c>
      <c r="R9" s="11">
        <v>4.7114252061248525</v>
      </c>
      <c r="S9" s="4"/>
      <c r="T9" s="6">
        <v>0.84899999999999998</v>
      </c>
      <c r="U9" s="5">
        <v>126.00000000000051</v>
      </c>
      <c r="V9" s="5">
        <v>24.257142857142757</v>
      </c>
      <c r="X9" s="2">
        <v>138156.29999999999</v>
      </c>
      <c r="Y9" s="2">
        <f t="shared" si="1"/>
        <v>276312.59999999998</v>
      </c>
      <c r="Z9" s="2">
        <f t="shared" si="2"/>
        <v>1013.1461999999999</v>
      </c>
      <c r="AA9" s="2">
        <v>1</v>
      </c>
      <c r="AB9" s="2">
        <f t="shared" si="3"/>
        <v>1013.1461999999999</v>
      </c>
      <c r="AC9" s="2">
        <f t="shared" si="4"/>
        <v>1193.3406360424028</v>
      </c>
      <c r="AE9" s="5">
        <v>2096.3369453111659</v>
      </c>
      <c r="AF9" s="5">
        <v>891.26642176733276</v>
      </c>
      <c r="AG9" s="9" t="s">
        <v>11</v>
      </c>
    </row>
    <row r="10" spans="1:33" x14ac:dyDescent="0.25">
      <c r="A10" s="7" t="s">
        <v>23</v>
      </c>
      <c r="B10" s="4" t="s">
        <v>11</v>
      </c>
      <c r="C10" s="13" t="s">
        <v>11</v>
      </c>
      <c r="D10" s="13" t="s">
        <v>11</v>
      </c>
      <c r="E10" s="13" t="s">
        <v>11</v>
      </c>
      <c r="F10" s="13" t="s">
        <v>11</v>
      </c>
      <c r="G10" s="18" t="s">
        <v>11</v>
      </c>
      <c r="H10" s="18" t="s">
        <v>11</v>
      </c>
      <c r="I10" s="18" t="s">
        <v>11</v>
      </c>
      <c r="J10" s="13" t="s">
        <v>11</v>
      </c>
      <c r="K10" s="13" t="s">
        <v>11</v>
      </c>
      <c r="L10" s="13" t="s">
        <v>11</v>
      </c>
      <c r="M10" s="13" t="s">
        <v>11</v>
      </c>
      <c r="N10" s="4"/>
      <c r="O10" s="8" t="s">
        <v>11</v>
      </c>
      <c r="P10" s="8" t="s">
        <v>11</v>
      </c>
      <c r="Q10" s="8" t="s">
        <v>11</v>
      </c>
      <c r="R10" s="12" t="s">
        <v>11</v>
      </c>
      <c r="S10" s="12"/>
      <c r="T10" s="12" t="s">
        <v>11</v>
      </c>
      <c r="U10" s="12" t="s">
        <v>11</v>
      </c>
      <c r="V10" s="8" t="s">
        <v>11</v>
      </c>
      <c r="W10" s="12"/>
      <c r="X10" s="12" t="s">
        <v>11</v>
      </c>
      <c r="Y10" s="12" t="s">
        <v>11</v>
      </c>
      <c r="Z10" s="12" t="s">
        <v>11</v>
      </c>
      <c r="AA10" s="12" t="s">
        <v>11</v>
      </c>
      <c r="AB10" s="12" t="s">
        <v>11</v>
      </c>
      <c r="AC10" s="12" t="s">
        <v>11</v>
      </c>
      <c r="AD10" s="12"/>
      <c r="AE10" s="12" t="s">
        <v>11</v>
      </c>
      <c r="AF10" s="12" t="s">
        <v>11</v>
      </c>
      <c r="AG10" s="9" t="s">
        <v>11</v>
      </c>
    </row>
    <row r="11" spans="1:33" x14ac:dyDescent="0.25">
      <c r="A11" s="4" t="s">
        <v>25</v>
      </c>
      <c r="B11" s="4" t="s">
        <v>24</v>
      </c>
      <c r="C11" s="13">
        <v>3</v>
      </c>
      <c r="D11" s="13">
        <v>15</v>
      </c>
      <c r="E11" s="13">
        <f t="shared" si="0"/>
        <v>22015</v>
      </c>
      <c r="F11" s="8">
        <v>0</v>
      </c>
      <c r="G11" s="23" t="s">
        <v>225</v>
      </c>
      <c r="H11" s="18" t="s">
        <v>224</v>
      </c>
      <c r="I11" s="18" t="s">
        <v>11</v>
      </c>
      <c r="J11" s="13">
        <v>3</v>
      </c>
      <c r="K11" s="13">
        <v>2</v>
      </c>
      <c r="L11" s="13">
        <v>2</v>
      </c>
      <c r="M11" s="13">
        <v>30</v>
      </c>
      <c r="N11" s="4"/>
      <c r="O11" s="5">
        <v>9</v>
      </c>
      <c r="P11" s="5">
        <v>6.666666666666667</v>
      </c>
      <c r="Q11" s="5">
        <v>325.43542604333442</v>
      </c>
      <c r="R11" s="11">
        <v>4.0871934604904636</v>
      </c>
      <c r="S11" s="4"/>
      <c r="T11" s="6">
        <v>0.73399999999999999</v>
      </c>
      <c r="U11" s="5">
        <v>167.9999999999975</v>
      </c>
      <c r="V11" s="5">
        <v>15.728571428571662</v>
      </c>
      <c r="X11" s="2">
        <v>175179.9</v>
      </c>
      <c r="Y11" s="2">
        <f t="shared" si="1"/>
        <v>350359.8</v>
      </c>
      <c r="Z11" s="2">
        <f t="shared" si="2"/>
        <v>1284.6525999999999</v>
      </c>
      <c r="AA11" s="2">
        <v>1</v>
      </c>
      <c r="AB11" s="2">
        <f t="shared" si="3"/>
        <v>1284.6525999999999</v>
      </c>
      <c r="AC11" s="2">
        <f t="shared" si="4"/>
        <v>1750.2079019073569</v>
      </c>
      <c r="AE11" s="5">
        <v>1897.2770087345612</v>
      </c>
      <c r="AF11" s="5">
        <v>1213.5335642052523</v>
      </c>
      <c r="AG11" s="9" t="s">
        <v>11</v>
      </c>
    </row>
    <row r="12" spans="1:33" x14ac:dyDescent="0.25">
      <c r="A12" s="4" t="s">
        <v>26</v>
      </c>
      <c r="B12" s="4" t="s">
        <v>24</v>
      </c>
      <c r="C12" s="13">
        <v>3</v>
      </c>
      <c r="D12" s="13">
        <v>14</v>
      </c>
      <c r="E12" s="13">
        <f t="shared" si="0"/>
        <v>22014</v>
      </c>
      <c r="F12" s="8">
        <v>0</v>
      </c>
      <c r="G12" s="23" t="s">
        <v>226</v>
      </c>
      <c r="H12" s="18" t="s">
        <v>227</v>
      </c>
      <c r="I12" s="18" t="s">
        <v>11</v>
      </c>
      <c r="J12" s="13">
        <v>2</v>
      </c>
      <c r="K12" s="13">
        <v>1</v>
      </c>
      <c r="L12" s="13">
        <v>1</v>
      </c>
      <c r="M12" s="13">
        <v>30</v>
      </c>
      <c r="N12" s="4"/>
      <c r="O12" s="5">
        <v>29.75</v>
      </c>
      <c r="P12" s="5">
        <v>14.721428571428572</v>
      </c>
      <c r="Q12" s="5">
        <v>47.578283186191584</v>
      </c>
      <c r="R12" s="11">
        <v>7.2727272727272725</v>
      </c>
      <c r="S12" s="4"/>
      <c r="T12" s="6">
        <v>0.55000000000000004</v>
      </c>
      <c r="U12" s="5">
        <v>255.00000000000148</v>
      </c>
      <c r="V12" s="5">
        <v>7.7647058823528967</v>
      </c>
      <c r="X12" s="2">
        <v>174829.7</v>
      </c>
      <c r="Y12" s="2">
        <f t="shared" si="1"/>
        <v>349659.4</v>
      </c>
      <c r="Z12" s="2">
        <f t="shared" si="2"/>
        <v>1282.0844666666667</v>
      </c>
      <c r="AA12" s="2">
        <v>1</v>
      </c>
      <c r="AB12" s="2">
        <f t="shared" si="3"/>
        <v>1282.0844666666667</v>
      </c>
      <c r="AC12" s="2">
        <f t="shared" si="4"/>
        <v>2331.0626666666667</v>
      </c>
      <c r="AE12" s="5">
        <v>783.23610142110988</v>
      </c>
      <c r="AF12" s="5">
        <v>2150.5864321958179</v>
      </c>
      <c r="AG12" s="9" t="s">
        <v>11</v>
      </c>
    </row>
    <row r="13" spans="1:33" x14ac:dyDescent="0.25">
      <c r="A13" s="4" t="s">
        <v>27</v>
      </c>
      <c r="B13" s="4" t="s">
        <v>24</v>
      </c>
      <c r="C13" s="13">
        <v>3</v>
      </c>
      <c r="D13" s="13">
        <v>12</v>
      </c>
      <c r="E13" s="13">
        <f t="shared" si="0"/>
        <v>22012</v>
      </c>
      <c r="F13" s="8">
        <v>0</v>
      </c>
      <c r="G13" s="23" t="s">
        <v>222</v>
      </c>
      <c r="H13" s="18" t="s">
        <v>223</v>
      </c>
      <c r="I13" s="18" t="s">
        <v>11</v>
      </c>
      <c r="J13" s="13">
        <v>3</v>
      </c>
      <c r="K13" s="13">
        <v>2</v>
      </c>
      <c r="L13" s="13">
        <v>2</v>
      </c>
      <c r="M13" s="13">
        <v>30</v>
      </c>
      <c r="N13" s="4"/>
      <c r="O13" s="5">
        <v>20</v>
      </c>
      <c r="P13" s="5">
        <v>26.4</v>
      </c>
      <c r="Q13" s="5">
        <v>105.43542604333446</v>
      </c>
      <c r="R13" s="11">
        <v>10.638297872340425</v>
      </c>
      <c r="S13" s="4"/>
      <c r="T13" s="6">
        <v>0.752</v>
      </c>
      <c r="U13" s="5">
        <v>126.00000000000051</v>
      </c>
      <c r="V13" s="5">
        <v>21.485714285714199</v>
      </c>
      <c r="X13" s="2">
        <v>143146.5</v>
      </c>
      <c r="Y13" s="2">
        <f t="shared" si="1"/>
        <v>286293</v>
      </c>
      <c r="Z13" s="2">
        <f t="shared" si="2"/>
        <v>1049.741</v>
      </c>
      <c r="AA13" s="2">
        <v>1</v>
      </c>
      <c r="AB13" s="2">
        <f t="shared" si="3"/>
        <v>1049.741</v>
      </c>
      <c r="AC13" s="2">
        <f t="shared" si="4"/>
        <v>1395.9321808510638</v>
      </c>
      <c r="AE13" s="5">
        <v>1017.5141126313134</v>
      </c>
      <c r="AF13" s="5">
        <v>967.6743860731001</v>
      </c>
      <c r="AG13" s="9" t="s">
        <v>11</v>
      </c>
    </row>
    <row r="14" spans="1:33" x14ac:dyDescent="0.25">
      <c r="A14" s="4" t="s">
        <v>28</v>
      </c>
      <c r="B14" s="4" t="s">
        <v>29</v>
      </c>
      <c r="C14" s="13">
        <v>6</v>
      </c>
      <c r="D14" s="13">
        <v>21</v>
      </c>
      <c r="E14" s="13">
        <f t="shared" si="0"/>
        <v>22021</v>
      </c>
      <c r="F14" s="8">
        <v>1</v>
      </c>
      <c r="G14" s="23" t="s">
        <v>229</v>
      </c>
      <c r="H14" s="18" t="s">
        <v>11</v>
      </c>
      <c r="I14" s="18" t="s">
        <v>11</v>
      </c>
      <c r="J14" s="13">
        <v>2</v>
      </c>
      <c r="K14" s="13">
        <v>1</v>
      </c>
      <c r="L14" s="13">
        <v>1</v>
      </c>
      <c r="M14" s="13">
        <v>40</v>
      </c>
      <c r="N14" s="4"/>
      <c r="O14" s="5">
        <v>18.2</v>
      </c>
      <c r="P14" s="5">
        <v>44.203095975232195</v>
      </c>
      <c r="Q14" s="5">
        <v>135.0102397652783</v>
      </c>
      <c r="R14" s="11">
        <v>5.7803468208092479</v>
      </c>
      <c r="S14" s="4"/>
      <c r="T14" s="6">
        <v>2.2490000000000001</v>
      </c>
      <c r="U14" s="5">
        <v>318.00000000001137</v>
      </c>
      <c r="V14" s="5">
        <v>25.460377358489655</v>
      </c>
      <c r="X14" s="2">
        <v>404619.7</v>
      </c>
      <c r="Y14" s="2">
        <f t="shared" si="1"/>
        <v>809239.4</v>
      </c>
      <c r="Z14" s="2">
        <f t="shared" si="2"/>
        <v>2967.2111333333332</v>
      </c>
      <c r="AA14" s="2">
        <v>1</v>
      </c>
      <c r="AB14" s="2">
        <f t="shared" si="3"/>
        <v>2967.2111333333332</v>
      </c>
      <c r="AC14" s="2">
        <f t="shared" si="4"/>
        <v>1319.3468800948569</v>
      </c>
      <c r="AE14" s="5">
        <v>1088.8872230329489</v>
      </c>
      <c r="AF14" s="5">
        <v>863.40620005852941</v>
      </c>
      <c r="AG14" s="9" t="s">
        <v>11</v>
      </c>
    </row>
    <row r="15" spans="1:33" x14ac:dyDescent="0.25">
      <c r="A15" s="7" t="s">
        <v>30</v>
      </c>
      <c r="B15" s="4" t="s">
        <v>11</v>
      </c>
      <c r="C15" s="13" t="s">
        <v>11</v>
      </c>
      <c r="D15" s="13" t="s">
        <v>11</v>
      </c>
      <c r="E15" s="13" t="s">
        <v>11</v>
      </c>
      <c r="F15" s="13" t="s">
        <v>11</v>
      </c>
      <c r="G15" s="18" t="s">
        <v>11</v>
      </c>
      <c r="H15" s="18" t="s">
        <v>11</v>
      </c>
      <c r="I15" s="18" t="s">
        <v>11</v>
      </c>
      <c r="J15" s="13" t="s">
        <v>11</v>
      </c>
      <c r="K15" s="13" t="s">
        <v>11</v>
      </c>
      <c r="L15" s="13" t="s">
        <v>11</v>
      </c>
      <c r="M15" s="13" t="s">
        <v>11</v>
      </c>
      <c r="N15" s="4"/>
      <c r="O15" s="8" t="s">
        <v>11</v>
      </c>
      <c r="P15" s="8" t="s">
        <v>11</v>
      </c>
      <c r="Q15" s="8" t="s">
        <v>11</v>
      </c>
      <c r="R15" s="12" t="s">
        <v>11</v>
      </c>
      <c r="S15" s="12"/>
      <c r="T15" s="12" t="s">
        <v>11</v>
      </c>
      <c r="U15" s="12" t="s">
        <v>11</v>
      </c>
      <c r="V15" s="8" t="s">
        <v>11</v>
      </c>
      <c r="W15" s="12"/>
      <c r="X15" s="12" t="s">
        <v>11</v>
      </c>
      <c r="Y15" s="12" t="s">
        <v>11</v>
      </c>
      <c r="Z15" s="12" t="s">
        <v>11</v>
      </c>
      <c r="AA15" s="12" t="s">
        <v>11</v>
      </c>
      <c r="AB15" s="12" t="s">
        <v>11</v>
      </c>
      <c r="AC15" s="12" t="s">
        <v>11</v>
      </c>
      <c r="AD15" s="12"/>
      <c r="AE15" s="12" t="s">
        <v>11</v>
      </c>
      <c r="AF15" s="12" t="s">
        <v>11</v>
      </c>
      <c r="AG15" s="9" t="s">
        <v>11</v>
      </c>
    </row>
    <row r="16" spans="1:33" x14ac:dyDescent="0.25">
      <c r="A16" s="4" t="s">
        <v>31</v>
      </c>
      <c r="B16" s="4" t="s">
        <v>24</v>
      </c>
      <c r="C16" s="13">
        <v>3</v>
      </c>
      <c r="D16" s="13">
        <v>11</v>
      </c>
      <c r="E16" s="13">
        <f t="shared" si="0"/>
        <v>22011</v>
      </c>
      <c r="F16" s="8">
        <v>0</v>
      </c>
      <c r="G16" s="23" t="s">
        <v>226</v>
      </c>
      <c r="H16" s="18" t="s">
        <v>11</v>
      </c>
      <c r="I16" s="18" t="s">
        <v>11</v>
      </c>
      <c r="J16" s="13">
        <v>2</v>
      </c>
      <c r="K16" s="13">
        <v>1</v>
      </c>
      <c r="L16" s="13">
        <v>1</v>
      </c>
      <c r="M16" s="13">
        <v>30</v>
      </c>
      <c r="N16" s="4"/>
      <c r="O16" s="5">
        <v>37</v>
      </c>
      <c r="P16" s="5">
        <v>10.702702702702704</v>
      </c>
      <c r="Q16" s="5">
        <v>22.732723340631747</v>
      </c>
      <c r="R16" s="11">
        <v>2.5125628140703515</v>
      </c>
      <c r="S16" s="4"/>
      <c r="T16" s="6">
        <v>0.39800000000000002</v>
      </c>
      <c r="U16" s="5">
        <v>92.999999999995353</v>
      </c>
      <c r="V16" s="5">
        <v>15.406451612903997</v>
      </c>
      <c r="X16" s="2">
        <v>105936.8</v>
      </c>
      <c r="Y16" s="2">
        <f t="shared" si="1"/>
        <v>211873.6</v>
      </c>
      <c r="Z16" s="2">
        <f t="shared" si="2"/>
        <v>776.86986666666667</v>
      </c>
      <c r="AA16" s="2">
        <v>1</v>
      </c>
      <c r="AB16" s="2">
        <f t="shared" si="3"/>
        <v>776.86986666666667</v>
      </c>
      <c r="AC16" s="2">
        <f t="shared" si="4"/>
        <v>1951.9343383584589</v>
      </c>
      <c r="AE16" s="5">
        <v>693.42422177031017</v>
      </c>
      <c r="AF16" s="5">
        <v>1232.7184286538882</v>
      </c>
      <c r="AG16" s="9" t="s">
        <v>11</v>
      </c>
    </row>
    <row r="17" spans="1:33" x14ac:dyDescent="0.25">
      <c r="A17" s="4" t="s">
        <v>32</v>
      </c>
      <c r="B17" s="4" t="s">
        <v>33</v>
      </c>
      <c r="C17" s="13">
        <v>8</v>
      </c>
      <c r="D17" s="13">
        <v>28</v>
      </c>
      <c r="E17" s="13">
        <f t="shared" si="0"/>
        <v>22028</v>
      </c>
      <c r="F17" s="8">
        <v>1</v>
      </c>
      <c r="G17" s="23" t="s">
        <v>220</v>
      </c>
      <c r="H17" s="18" t="s">
        <v>221</v>
      </c>
      <c r="I17" s="18" t="s">
        <v>11</v>
      </c>
      <c r="J17" s="13">
        <v>3</v>
      </c>
      <c r="K17" s="13">
        <v>2</v>
      </c>
      <c r="L17" s="13">
        <v>2</v>
      </c>
      <c r="M17" s="13">
        <v>30</v>
      </c>
      <c r="N17" s="4"/>
      <c r="O17" s="5">
        <v>22</v>
      </c>
      <c r="P17" s="5">
        <v>14.181818181818182</v>
      </c>
      <c r="Q17" s="5">
        <v>89.071789679698085</v>
      </c>
      <c r="R17" s="11">
        <v>7.0175438596491233</v>
      </c>
      <c r="S17" s="4"/>
      <c r="T17" s="6">
        <v>0.56999999999999995</v>
      </c>
      <c r="U17" s="5">
        <v>166.00000000000358</v>
      </c>
      <c r="V17" s="5">
        <v>12.361445783132261</v>
      </c>
      <c r="X17" s="2">
        <v>144937</v>
      </c>
      <c r="Y17" s="2">
        <f t="shared" si="1"/>
        <v>289874</v>
      </c>
      <c r="Z17" s="2">
        <f t="shared" si="2"/>
        <v>1062.8713333333333</v>
      </c>
      <c r="AA17" s="2">
        <v>1</v>
      </c>
      <c r="AB17" s="2">
        <f t="shared" si="3"/>
        <v>1062.8713333333333</v>
      </c>
      <c r="AC17" s="2">
        <f t="shared" si="4"/>
        <v>1864.6865497076024</v>
      </c>
      <c r="AE17" s="5">
        <v>952.01017286463969</v>
      </c>
      <c r="AF17" s="5">
        <v>1463.1880719321227</v>
      </c>
      <c r="AG17" s="9" t="s">
        <v>11</v>
      </c>
    </row>
    <row r="18" spans="1:33" x14ac:dyDescent="0.25">
      <c r="A18" s="4" t="s">
        <v>34</v>
      </c>
      <c r="B18" s="4" t="s">
        <v>35</v>
      </c>
      <c r="C18" s="13">
        <v>4</v>
      </c>
      <c r="D18" s="13">
        <v>16</v>
      </c>
      <c r="E18" s="13">
        <f t="shared" si="0"/>
        <v>22016</v>
      </c>
      <c r="F18" s="8">
        <v>0</v>
      </c>
      <c r="G18" s="23" t="s">
        <v>220</v>
      </c>
      <c r="H18" s="18" t="s">
        <v>221</v>
      </c>
      <c r="I18" s="18" t="s">
        <v>11</v>
      </c>
      <c r="J18" s="13">
        <v>3</v>
      </c>
      <c r="K18" s="13">
        <v>2</v>
      </c>
      <c r="L18" s="13">
        <v>2</v>
      </c>
      <c r="M18" s="13">
        <v>30</v>
      </c>
      <c r="N18" s="4"/>
      <c r="O18" s="5">
        <v>13.285714285714286</v>
      </c>
      <c r="P18" s="5">
        <v>17.339712918660286</v>
      </c>
      <c r="Q18" s="5">
        <v>213.33699815543287</v>
      </c>
      <c r="R18" s="11">
        <v>10.050251256281406</v>
      </c>
      <c r="S18" s="4"/>
      <c r="T18" s="6">
        <v>0.79600000000000004</v>
      </c>
      <c r="U18" s="5">
        <v>464.00000000000858</v>
      </c>
      <c r="V18" s="5">
        <v>6.1758620689654036</v>
      </c>
      <c r="X18" s="2">
        <v>269944.7</v>
      </c>
      <c r="Y18" s="2">
        <f t="shared" si="1"/>
        <v>539889.4</v>
      </c>
      <c r="Z18" s="2">
        <f t="shared" si="2"/>
        <v>1979.5944666666667</v>
      </c>
      <c r="AA18" s="2">
        <v>1</v>
      </c>
      <c r="AB18" s="2">
        <f t="shared" si="3"/>
        <v>1979.5944666666667</v>
      </c>
      <c r="AC18" s="2">
        <f t="shared" si="4"/>
        <v>2486.9277219430483</v>
      </c>
      <c r="AE18" s="5">
        <v>1382.1298929424358</v>
      </c>
      <c r="AF18" s="5">
        <v>2624.5635723526675</v>
      </c>
      <c r="AG18" s="9" t="s">
        <v>11</v>
      </c>
    </row>
    <row r="19" spans="1:33" x14ac:dyDescent="0.25">
      <c r="A19" s="4" t="s">
        <v>36</v>
      </c>
      <c r="B19" s="4" t="s">
        <v>29</v>
      </c>
      <c r="C19" s="13">
        <v>6</v>
      </c>
      <c r="D19" s="13">
        <v>23</v>
      </c>
      <c r="E19" s="13">
        <f t="shared" si="0"/>
        <v>22023</v>
      </c>
      <c r="F19" s="8">
        <v>1</v>
      </c>
      <c r="G19" s="18" t="s">
        <v>233</v>
      </c>
      <c r="H19" s="23" t="s">
        <v>229</v>
      </c>
      <c r="I19" s="18" t="s">
        <v>11</v>
      </c>
      <c r="J19" s="13">
        <v>2</v>
      </c>
      <c r="K19" s="13">
        <v>1</v>
      </c>
      <c r="L19" s="13">
        <v>1</v>
      </c>
      <c r="M19" s="13">
        <v>40</v>
      </c>
      <c r="N19" s="4"/>
      <c r="O19" s="5">
        <v>27.333333333333332</v>
      </c>
      <c r="P19" s="5">
        <v>35.15</v>
      </c>
      <c r="Q19" s="5">
        <v>71.362893646319904</v>
      </c>
      <c r="R19" s="11">
        <v>1.8518518518518516</v>
      </c>
      <c r="S19" s="4"/>
      <c r="T19" s="6">
        <v>0.54</v>
      </c>
      <c r="U19" s="5">
        <v>199.9999999999865</v>
      </c>
      <c r="V19" s="5">
        <v>9.7200000000006561</v>
      </c>
      <c r="X19" s="2">
        <v>158131.20000000001</v>
      </c>
      <c r="Y19" s="2">
        <f t="shared" si="1"/>
        <v>316262.40000000002</v>
      </c>
      <c r="Z19" s="2">
        <f t="shared" si="2"/>
        <v>1159.6288</v>
      </c>
      <c r="AA19" s="2">
        <v>1</v>
      </c>
      <c r="AB19" s="2">
        <f t="shared" si="3"/>
        <v>1159.6288</v>
      </c>
      <c r="AC19" s="2">
        <f t="shared" si="4"/>
        <v>2147.4607407407407</v>
      </c>
      <c r="AE19" s="5">
        <v>825.11717846710906</v>
      </c>
      <c r="AF19" s="5">
        <v>1779.1903308249803</v>
      </c>
      <c r="AG19" s="9" t="s">
        <v>11</v>
      </c>
    </row>
    <row r="20" spans="1:33" x14ac:dyDescent="0.25">
      <c r="A20" s="4" t="s">
        <v>37</v>
      </c>
      <c r="B20" s="4" t="s">
        <v>29</v>
      </c>
      <c r="C20" s="13">
        <v>6</v>
      </c>
      <c r="D20" s="13">
        <v>24</v>
      </c>
      <c r="E20" s="13">
        <f t="shared" si="0"/>
        <v>22024</v>
      </c>
      <c r="F20" s="8">
        <v>1</v>
      </c>
      <c r="G20" s="23" t="s">
        <v>228</v>
      </c>
      <c r="H20" s="18" t="s">
        <v>11</v>
      </c>
      <c r="I20" s="18" t="s">
        <v>11</v>
      </c>
      <c r="J20" s="13">
        <v>3</v>
      </c>
      <c r="K20" s="13">
        <v>1</v>
      </c>
      <c r="L20" s="13">
        <v>2</v>
      </c>
      <c r="M20" s="13">
        <v>30</v>
      </c>
      <c r="N20" s="4"/>
      <c r="O20" s="5">
        <v>9</v>
      </c>
      <c r="P20" s="5">
        <v>56</v>
      </c>
      <c r="Q20" s="5">
        <v>325.43542604333442</v>
      </c>
      <c r="R20" s="11">
        <v>4.0431266846361185</v>
      </c>
      <c r="S20" s="4"/>
      <c r="T20" s="6">
        <v>0.74199999999999999</v>
      </c>
      <c r="U20" s="5">
        <v>115.00000000000519</v>
      </c>
      <c r="V20" s="5">
        <v>23.227826086955474</v>
      </c>
      <c r="X20" s="2">
        <v>121059.3</v>
      </c>
      <c r="Y20" s="2">
        <f t="shared" si="1"/>
        <v>242118.6</v>
      </c>
      <c r="Z20" s="2">
        <f t="shared" si="2"/>
        <v>887.76819999999998</v>
      </c>
      <c r="AA20" s="2">
        <v>1</v>
      </c>
      <c r="AB20" s="2">
        <f t="shared" si="3"/>
        <v>887.76819999999998</v>
      </c>
      <c r="AC20" s="2">
        <f t="shared" si="4"/>
        <v>1196.4530997304582</v>
      </c>
      <c r="AE20" s="5">
        <v>1897.2770087345612</v>
      </c>
      <c r="AF20" s="5">
        <v>917.46762974297474</v>
      </c>
      <c r="AG20" s="9" t="s">
        <v>11</v>
      </c>
    </row>
    <row r="21" spans="1:33" x14ac:dyDescent="0.25">
      <c r="A21" s="4" t="s">
        <v>38</v>
      </c>
      <c r="B21" s="4" t="s">
        <v>39</v>
      </c>
      <c r="C21" s="13">
        <v>5</v>
      </c>
      <c r="D21" s="13">
        <v>20</v>
      </c>
      <c r="E21" s="13">
        <f t="shared" si="0"/>
        <v>22020</v>
      </c>
      <c r="F21" s="8">
        <v>0</v>
      </c>
      <c r="G21" s="23" t="s">
        <v>228</v>
      </c>
      <c r="H21" s="18" t="s">
        <v>11</v>
      </c>
      <c r="I21" s="18" t="s">
        <v>11</v>
      </c>
      <c r="J21" s="13">
        <v>3</v>
      </c>
      <c r="K21" s="13">
        <v>1</v>
      </c>
      <c r="L21" s="13">
        <v>2</v>
      </c>
      <c r="M21" s="13">
        <v>30</v>
      </c>
      <c r="N21" s="4"/>
      <c r="O21" s="5">
        <v>9</v>
      </c>
      <c r="P21" s="5">
        <v>64</v>
      </c>
      <c r="Q21" s="5">
        <v>325.43542604333442</v>
      </c>
      <c r="R21" s="11">
        <v>3.7174721189591078</v>
      </c>
      <c r="S21" s="4"/>
      <c r="T21" s="6">
        <v>0.53800000000000003</v>
      </c>
      <c r="U21" s="5">
        <v>67.999999999994643</v>
      </c>
      <c r="V21" s="5">
        <v>28.482352941178718</v>
      </c>
      <c r="X21" s="2">
        <v>75472.27</v>
      </c>
      <c r="Y21" s="2">
        <f t="shared" si="1"/>
        <v>150944.54</v>
      </c>
      <c r="Z21" s="2">
        <f t="shared" si="2"/>
        <v>553.46331333333342</v>
      </c>
      <c r="AA21" s="2">
        <v>1</v>
      </c>
      <c r="AB21" s="2">
        <f t="shared" si="3"/>
        <v>553.46331333333342</v>
      </c>
      <c r="AC21" s="2">
        <f t="shared" si="4"/>
        <v>1028.7422180916979</v>
      </c>
      <c r="AE21" s="5">
        <v>1897.2770087345612</v>
      </c>
      <c r="AF21" s="5">
        <v>804.25378252306928</v>
      </c>
      <c r="AG21" s="9" t="s">
        <v>11</v>
      </c>
    </row>
    <row r="22" spans="1:33" x14ac:dyDescent="0.25">
      <c r="A22" s="4" t="s">
        <v>40</v>
      </c>
      <c r="B22" s="4" t="s">
        <v>24</v>
      </c>
      <c r="C22" s="13">
        <v>3</v>
      </c>
      <c r="D22" s="13">
        <v>9</v>
      </c>
      <c r="E22" s="13">
        <f t="shared" si="0"/>
        <v>22009</v>
      </c>
      <c r="F22" s="8">
        <v>0</v>
      </c>
      <c r="G22" s="23" t="s">
        <v>224</v>
      </c>
      <c r="H22" s="18" t="s">
        <v>225</v>
      </c>
      <c r="I22" s="18" t="s">
        <v>11</v>
      </c>
      <c r="J22" s="13">
        <v>3</v>
      </c>
      <c r="K22" s="13">
        <v>2</v>
      </c>
      <c r="L22" s="13">
        <v>2</v>
      </c>
      <c r="M22" s="13">
        <v>30</v>
      </c>
      <c r="N22" s="4"/>
      <c r="O22" s="5">
        <v>12</v>
      </c>
      <c r="P22" s="5">
        <v>9</v>
      </c>
      <c r="Q22" s="5">
        <v>225.43542604333442</v>
      </c>
      <c r="R22" s="11">
        <v>4.2613636363636367</v>
      </c>
      <c r="S22" s="4"/>
      <c r="T22" s="6">
        <v>0.70399999999999996</v>
      </c>
      <c r="U22" s="5">
        <v>242.00000000000267</v>
      </c>
      <c r="V22" s="5">
        <v>10.472727272727157</v>
      </c>
      <c r="X22" s="2">
        <v>172137.1</v>
      </c>
      <c r="Y22" s="2">
        <f t="shared" si="1"/>
        <v>344274.2</v>
      </c>
      <c r="Z22" s="2">
        <f t="shared" si="2"/>
        <v>1262.3387333333333</v>
      </c>
      <c r="AA22" s="2">
        <v>1</v>
      </c>
      <c r="AB22" s="2">
        <f t="shared" si="3"/>
        <v>1262.3387333333333</v>
      </c>
      <c r="AC22" s="2">
        <f t="shared" si="4"/>
        <v>1793.0947916666667</v>
      </c>
      <c r="AE22" s="5">
        <v>1498.261170718959</v>
      </c>
      <c r="AF22" s="5">
        <v>1673.0027694583764</v>
      </c>
      <c r="AG22" s="9" t="s">
        <v>11</v>
      </c>
    </row>
    <row r="23" spans="1:33" x14ac:dyDescent="0.25">
      <c r="A23" s="4" t="s">
        <v>41</v>
      </c>
      <c r="B23" s="4" t="s">
        <v>42</v>
      </c>
      <c r="C23" s="13">
        <v>7</v>
      </c>
      <c r="D23" s="13">
        <v>27</v>
      </c>
      <c r="E23" s="13">
        <f t="shared" si="0"/>
        <v>22027</v>
      </c>
      <c r="F23" s="8">
        <v>1</v>
      </c>
      <c r="G23" s="23" t="s">
        <v>228</v>
      </c>
      <c r="H23" s="18" t="s">
        <v>11</v>
      </c>
      <c r="I23" s="18" t="s">
        <v>11</v>
      </c>
      <c r="J23" s="13">
        <v>3</v>
      </c>
      <c r="K23" s="13">
        <v>1</v>
      </c>
      <c r="L23" s="13">
        <v>2</v>
      </c>
      <c r="M23" s="13">
        <v>30</v>
      </c>
      <c r="N23" s="4"/>
      <c r="O23" s="5">
        <v>27</v>
      </c>
      <c r="P23" s="5">
        <v>24.888888888888889</v>
      </c>
      <c r="Q23" s="5">
        <v>58.768759376667767</v>
      </c>
      <c r="R23" s="11">
        <v>7.3529411764705879</v>
      </c>
      <c r="S23" s="4"/>
      <c r="T23" s="6">
        <v>0.68</v>
      </c>
      <c r="U23" s="5">
        <v>175.99999999998275</v>
      </c>
      <c r="V23" s="5">
        <v>13.909090909092274</v>
      </c>
      <c r="X23" s="2">
        <v>152923.20000000001</v>
      </c>
      <c r="Y23" s="2">
        <f t="shared" si="1"/>
        <v>305846.40000000002</v>
      </c>
      <c r="Z23" s="2">
        <f t="shared" si="2"/>
        <v>1121.4367999999999</v>
      </c>
      <c r="AA23" s="2">
        <v>1</v>
      </c>
      <c r="AB23" s="2">
        <f t="shared" si="3"/>
        <v>1121.4367999999999</v>
      </c>
      <c r="AC23" s="2">
        <f t="shared" si="4"/>
        <v>1649.1717647058822</v>
      </c>
      <c r="AE23" s="5">
        <v>831.5231681270717</v>
      </c>
      <c r="AF23" s="5">
        <v>1333.5087189398282</v>
      </c>
      <c r="AG23" s="9" t="s">
        <v>11</v>
      </c>
    </row>
    <row r="24" spans="1:33" x14ac:dyDescent="0.25">
      <c r="A24" s="4" t="s">
        <v>43</v>
      </c>
      <c r="B24" s="4" t="s">
        <v>29</v>
      </c>
      <c r="C24" s="13">
        <v>6</v>
      </c>
      <c r="D24" s="13">
        <v>25</v>
      </c>
      <c r="E24" s="13">
        <f t="shared" si="0"/>
        <v>22025</v>
      </c>
      <c r="F24" s="8">
        <v>1</v>
      </c>
      <c r="G24" s="23" t="s">
        <v>230</v>
      </c>
      <c r="H24" s="18" t="s">
        <v>11</v>
      </c>
      <c r="I24" s="18" t="s">
        <v>11</v>
      </c>
      <c r="J24" s="13">
        <v>2</v>
      </c>
      <c r="K24" s="13">
        <v>1</v>
      </c>
      <c r="L24" s="13">
        <v>2</v>
      </c>
      <c r="M24" s="13">
        <v>40</v>
      </c>
      <c r="N24" s="4"/>
      <c r="O24" s="5">
        <v>24</v>
      </c>
      <c r="P24" s="5">
        <v>11</v>
      </c>
      <c r="Q24" s="5">
        <v>94.076627447812612</v>
      </c>
      <c r="R24" s="11">
        <v>4.9435028248587569</v>
      </c>
      <c r="S24" s="4"/>
      <c r="T24" s="6">
        <v>1.4159999999999999</v>
      </c>
      <c r="U24" s="5">
        <v>123.00000000000004</v>
      </c>
      <c r="V24" s="5">
        <v>41.44390243902437</v>
      </c>
      <c r="X24" s="2">
        <v>190889.60000000001</v>
      </c>
      <c r="Y24" s="2">
        <f t="shared" si="1"/>
        <v>381779.20000000001</v>
      </c>
      <c r="Z24" s="2">
        <f t="shared" si="2"/>
        <v>1399.8570666666667</v>
      </c>
      <c r="AA24" s="2">
        <v>1</v>
      </c>
      <c r="AB24" s="2">
        <f t="shared" si="3"/>
        <v>1399.8570666666667</v>
      </c>
      <c r="AC24" s="2">
        <f t="shared" si="4"/>
        <v>988.59962335216585</v>
      </c>
      <c r="AE24" s="5">
        <v>897.595388422165</v>
      </c>
      <c r="AF24" s="5">
        <v>656.57163558192747</v>
      </c>
      <c r="AG24" s="9" t="s">
        <v>11</v>
      </c>
    </row>
    <row r="25" spans="1:33" x14ac:dyDescent="0.25">
      <c r="A25" s="4" t="s">
        <v>44</v>
      </c>
      <c r="B25" s="4" t="s">
        <v>35</v>
      </c>
      <c r="C25" s="13">
        <v>4</v>
      </c>
      <c r="D25" s="13">
        <v>17</v>
      </c>
      <c r="E25" s="13">
        <f t="shared" si="0"/>
        <v>22017</v>
      </c>
      <c r="F25" s="8">
        <v>0</v>
      </c>
      <c r="G25" s="23" t="s">
        <v>231</v>
      </c>
      <c r="H25" s="18" t="s">
        <v>11</v>
      </c>
      <c r="I25" s="18" t="s">
        <v>11</v>
      </c>
      <c r="J25" s="13">
        <v>2</v>
      </c>
      <c r="K25" s="13">
        <v>1</v>
      </c>
      <c r="L25" s="13">
        <v>1</v>
      </c>
      <c r="M25" s="13">
        <v>40</v>
      </c>
      <c r="N25" s="4"/>
      <c r="O25" s="5">
        <v>24</v>
      </c>
      <c r="P25" s="5">
        <v>37.5</v>
      </c>
      <c r="Q25" s="5">
        <v>94.076627447812612</v>
      </c>
      <c r="R25" s="11">
        <v>14.462809917355372</v>
      </c>
      <c r="S25" s="4"/>
      <c r="T25" s="6">
        <v>0.48399999999999999</v>
      </c>
      <c r="U25" s="5">
        <v>92.999999999995353</v>
      </c>
      <c r="V25" s="5">
        <v>18.735483870968679</v>
      </c>
      <c r="X25" s="2">
        <v>72067.59</v>
      </c>
      <c r="Y25" s="2">
        <f t="shared" si="1"/>
        <v>144135.18</v>
      </c>
      <c r="Z25" s="2">
        <f t="shared" si="2"/>
        <v>528.49565999999993</v>
      </c>
      <c r="AA25" s="2">
        <v>1</v>
      </c>
      <c r="AB25" s="2">
        <f t="shared" si="3"/>
        <v>528.49565999999993</v>
      </c>
      <c r="AC25" s="2">
        <f t="shared" si="4"/>
        <v>1091.9331818181818</v>
      </c>
      <c r="AE25" s="5">
        <v>897.595388422165</v>
      </c>
      <c r="AF25" s="5">
        <v>1066.2151569131192</v>
      </c>
      <c r="AG25" s="9" t="s">
        <v>11</v>
      </c>
    </row>
    <row r="26" spans="1:33" x14ac:dyDescent="0.25">
      <c r="A26" s="4" t="s">
        <v>45</v>
      </c>
      <c r="B26" s="4" t="s">
        <v>29</v>
      </c>
      <c r="C26" s="13">
        <v>6</v>
      </c>
      <c r="D26" s="13">
        <v>26</v>
      </c>
      <c r="E26" s="13">
        <f t="shared" si="0"/>
        <v>22026</v>
      </c>
      <c r="F26" s="8">
        <v>1</v>
      </c>
      <c r="G26" s="23" t="s">
        <v>231</v>
      </c>
      <c r="H26" s="18" t="s">
        <v>11</v>
      </c>
      <c r="I26" s="18" t="s">
        <v>11</v>
      </c>
      <c r="J26" s="13">
        <v>2</v>
      </c>
      <c r="K26" s="13">
        <v>1</v>
      </c>
      <c r="L26" s="13">
        <v>1</v>
      </c>
      <c r="M26" s="13">
        <v>40</v>
      </c>
      <c r="N26" s="4"/>
      <c r="O26" s="5">
        <v>19</v>
      </c>
      <c r="P26" s="5">
        <v>42.315789473684212</v>
      </c>
      <c r="Q26" s="5">
        <v>133.55031165833893</v>
      </c>
      <c r="R26" s="11">
        <v>8.7873462214411262</v>
      </c>
      <c r="S26" s="4"/>
      <c r="T26" s="6">
        <v>0.56899999999999995</v>
      </c>
      <c r="U26" s="5">
        <v>195.99999999998909</v>
      </c>
      <c r="V26" s="5">
        <v>10.451020408163846</v>
      </c>
      <c r="X26" s="2">
        <v>141751</v>
      </c>
      <c r="Y26" s="2">
        <f t="shared" si="1"/>
        <v>283502</v>
      </c>
      <c r="Z26" s="2">
        <f t="shared" si="2"/>
        <v>1039.5073333333332</v>
      </c>
      <c r="AA26" s="2">
        <v>1</v>
      </c>
      <c r="AB26" s="2">
        <f t="shared" si="3"/>
        <v>1039.5073333333332</v>
      </c>
      <c r="AC26" s="2">
        <f t="shared" si="4"/>
        <v>1826.9021675454012</v>
      </c>
      <c r="AE26" s="5">
        <v>1055.4887237787805</v>
      </c>
      <c r="AF26" s="5">
        <v>1675.8520390616554</v>
      </c>
      <c r="AG26" s="9" t="s">
        <v>11</v>
      </c>
    </row>
    <row r="27" spans="1:33" x14ac:dyDescent="0.25">
      <c r="A27" s="4" t="s">
        <v>46</v>
      </c>
      <c r="B27" s="4" t="s">
        <v>39</v>
      </c>
      <c r="C27" s="13">
        <v>5</v>
      </c>
      <c r="D27" s="13">
        <v>19</v>
      </c>
      <c r="E27" s="13">
        <f t="shared" si="0"/>
        <v>22019</v>
      </c>
      <c r="F27" s="8">
        <v>0</v>
      </c>
      <c r="G27" s="23" t="s">
        <v>228</v>
      </c>
      <c r="H27" s="18" t="s">
        <v>11</v>
      </c>
      <c r="I27" s="18" t="s">
        <v>11</v>
      </c>
      <c r="J27" s="13">
        <v>3</v>
      </c>
      <c r="K27" s="13">
        <v>1</v>
      </c>
      <c r="L27" s="13">
        <v>2</v>
      </c>
      <c r="M27" s="13">
        <v>30</v>
      </c>
      <c r="N27" s="4"/>
      <c r="O27" s="5">
        <v>11</v>
      </c>
      <c r="P27" s="5">
        <v>56.25</v>
      </c>
      <c r="Q27" s="5">
        <v>279.00685461476297</v>
      </c>
      <c r="R27" s="11">
        <v>4.0816326530612246</v>
      </c>
      <c r="S27" s="4"/>
      <c r="T27" s="6">
        <v>0.73499999999999999</v>
      </c>
      <c r="U27" s="5">
        <v>118.99999999999302</v>
      </c>
      <c r="V27" s="5">
        <v>22.235294117648362</v>
      </c>
      <c r="X27" s="2">
        <v>131174</v>
      </c>
      <c r="Y27" s="2">
        <f t="shared" si="1"/>
        <v>262348</v>
      </c>
      <c r="Z27" s="2">
        <f t="shared" si="2"/>
        <v>961.9426666666667</v>
      </c>
      <c r="AA27" s="2">
        <v>1</v>
      </c>
      <c r="AB27" s="2">
        <f t="shared" si="3"/>
        <v>961.9426666666667</v>
      </c>
      <c r="AC27" s="2">
        <f t="shared" si="4"/>
        <v>1308.7655328798187</v>
      </c>
      <c r="AE27" s="5">
        <v>1607.2257669200376</v>
      </c>
      <c r="AF27" s="5">
        <v>945.08914015892549</v>
      </c>
      <c r="AG27" s="9" t="s">
        <v>11</v>
      </c>
    </row>
    <row r="28" spans="1:33" x14ac:dyDescent="0.25">
      <c r="A28" s="4" t="s">
        <v>47</v>
      </c>
      <c r="B28" s="4" t="s">
        <v>39</v>
      </c>
      <c r="C28" s="13">
        <v>5</v>
      </c>
      <c r="D28" s="13">
        <v>18</v>
      </c>
      <c r="E28" s="13">
        <f t="shared" si="0"/>
        <v>22018</v>
      </c>
      <c r="F28" s="8">
        <v>0</v>
      </c>
      <c r="G28" s="23" t="s">
        <v>231</v>
      </c>
      <c r="H28" s="18" t="s">
        <v>11</v>
      </c>
      <c r="I28" s="18" t="s">
        <v>11</v>
      </c>
      <c r="J28" s="13">
        <v>2</v>
      </c>
      <c r="K28" s="13">
        <v>1</v>
      </c>
      <c r="L28" s="13">
        <v>1</v>
      </c>
      <c r="M28" s="13">
        <v>40</v>
      </c>
      <c r="N28" s="4"/>
      <c r="O28" s="5">
        <v>11</v>
      </c>
      <c r="P28" s="5">
        <v>81.818181818181813</v>
      </c>
      <c r="Q28" s="5">
        <v>271.34935472053991</v>
      </c>
      <c r="R28" s="11">
        <v>14.084507042253522</v>
      </c>
      <c r="S28" s="4"/>
      <c r="T28" s="6">
        <v>0.497</v>
      </c>
      <c r="U28" s="5">
        <v>103.99999999999068</v>
      </c>
      <c r="V28" s="5">
        <v>17.203846153847696</v>
      </c>
      <c r="X28" s="2">
        <v>98336.66</v>
      </c>
      <c r="Y28" s="2">
        <f t="shared" si="1"/>
        <v>196673.32</v>
      </c>
      <c r="Z28" s="2">
        <f t="shared" si="2"/>
        <v>721.13550666666674</v>
      </c>
      <c r="AA28" s="2">
        <v>1</v>
      </c>
      <c r="AB28" s="2">
        <f t="shared" si="3"/>
        <v>721.13550666666674</v>
      </c>
      <c r="AC28" s="2">
        <f t="shared" si="4"/>
        <v>1450.9768745808185</v>
      </c>
      <c r="AE28" s="5">
        <v>1607.2257669200376</v>
      </c>
      <c r="AF28" s="5">
        <v>1134.8242986495593</v>
      </c>
      <c r="AG28" s="9" t="s">
        <v>11</v>
      </c>
    </row>
    <row r="29" spans="1:33" x14ac:dyDescent="0.25">
      <c r="A29" s="4" t="s">
        <v>48</v>
      </c>
      <c r="B29" s="4" t="s">
        <v>29</v>
      </c>
      <c r="C29" s="13">
        <v>6</v>
      </c>
      <c r="D29" s="13">
        <v>22</v>
      </c>
      <c r="E29" s="13">
        <f t="shared" si="0"/>
        <v>22022</v>
      </c>
      <c r="F29" s="8">
        <v>1</v>
      </c>
      <c r="G29" s="23" t="s">
        <v>224</v>
      </c>
      <c r="H29" s="18" t="s">
        <v>232</v>
      </c>
      <c r="I29" s="18" t="s">
        <v>11</v>
      </c>
      <c r="J29" s="13">
        <v>3</v>
      </c>
      <c r="K29" s="13">
        <v>2</v>
      </c>
      <c r="L29" s="13">
        <v>2</v>
      </c>
      <c r="M29" s="13">
        <v>30</v>
      </c>
      <c r="N29" s="4"/>
      <c r="O29" s="5">
        <v>13</v>
      </c>
      <c r="P29" s="5">
        <v>24.623376623376618</v>
      </c>
      <c r="Q29" s="5">
        <v>205.95490656281495</v>
      </c>
      <c r="R29" s="11">
        <v>8.1833060556464812</v>
      </c>
      <c r="S29" s="4"/>
      <c r="T29" s="6">
        <v>0.61099999999999999</v>
      </c>
      <c r="U29" s="5">
        <v>344.99999999999636</v>
      </c>
      <c r="V29" s="5">
        <v>6.3756521739131102</v>
      </c>
      <c r="X29" s="2">
        <v>207027.3</v>
      </c>
      <c r="Y29" s="2">
        <f t="shared" si="1"/>
        <v>414054.6</v>
      </c>
      <c r="Z29" s="2">
        <f t="shared" si="2"/>
        <v>1518.2002</v>
      </c>
      <c r="AA29" s="2">
        <v>1</v>
      </c>
      <c r="AB29" s="2">
        <f t="shared" si="3"/>
        <v>1518.2002</v>
      </c>
      <c r="AC29" s="2">
        <f t="shared" si="4"/>
        <v>2484.7793780687398</v>
      </c>
      <c r="AE29" s="5">
        <v>1405.9635998242961</v>
      </c>
      <c r="AF29" s="5">
        <v>2552.031376687195</v>
      </c>
      <c r="AG29" s="9" t="s">
        <v>11</v>
      </c>
    </row>
    <row r="30" spans="1:33" x14ac:dyDescent="0.25">
      <c r="A30" s="4" t="s">
        <v>49</v>
      </c>
      <c r="B30" s="4" t="s">
        <v>50</v>
      </c>
      <c r="C30" s="13">
        <v>14</v>
      </c>
      <c r="D30" s="13">
        <v>51</v>
      </c>
      <c r="E30" s="13">
        <f t="shared" si="0"/>
        <v>22051</v>
      </c>
      <c r="F30" s="8">
        <v>0</v>
      </c>
      <c r="G30" s="23" t="s">
        <v>231</v>
      </c>
      <c r="H30" s="18" t="s">
        <v>11</v>
      </c>
      <c r="I30" s="18" t="s">
        <v>11</v>
      </c>
      <c r="J30" s="13">
        <v>2</v>
      </c>
      <c r="K30" s="13">
        <v>1</v>
      </c>
      <c r="L30" s="13">
        <v>1</v>
      </c>
      <c r="M30" s="13">
        <v>40</v>
      </c>
      <c r="N30" s="4"/>
      <c r="O30" s="5">
        <v>20</v>
      </c>
      <c r="P30" s="5">
        <v>45</v>
      </c>
      <c r="Q30" s="5">
        <v>124.07662744781263</v>
      </c>
      <c r="R30" s="11">
        <v>8.9285714285714288</v>
      </c>
      <c r="S30" s="4"/>
      <c r="T30" s="6">
        <v>0.67200000000000004</v>
      </c>
      <c r="U30" s="5">
        <v>62.000000000003297</v>
      </c>
      <c r="V30" s="5">
        <v>39.019354838707606</v>
      </c>
      <c r="X30" s="2">
        <v>77698.66</v>
      </c>
      <c r="Y30" s="2">
        <f t="shared" si="1"/>
        <v>155397.32</v>
      </c>
      <c r="Z30" s="2">
        <f t="shared" si="2"/>
        <v>569.79017333333331</v>
      </c>
      <c r="AA30" s="2">
        <v>1</v>
      </c>
      <c r="AB30" s="2">
        <f t="shared" si="3"/>
        <v>569.79017333333331</v>
      </c>
      <c r="AC30" s="2">
        <f t="shared" si="4"/>
        <v>847.90204365079353</v>
      </c>
      <c r="AE30" s="5">
        <v>1017.5141126313134</v>
      </c>
      <c r="AF30" s="5">
        <v>675.32645100140098</v>
      </c>
      <c r="AG30" s="9" t="s">
        <v>11</v>
      </c>
    </row>
    <row r="31" spans="1:33" x14ac:dyDescent="0.25">
      <c r="A31" s="4" t="s">
        <v>51</v>
      </c>
      <c r="B31" s="4" t="s">
        <v>52</v>
      </c>
      <c r="C31" s="13">
        <v>10</v>
      </c>
      <c r="D31" s="13">
        <v>30</v>
      </c>
      <c r="E31" s="13">
        <f t="shared" si="0"/>
        <v>22030</v>
      </c>
      <c r="F31" s="8">
        <v>1</v>
      </c>
      <c r="G31" s="23" t="s">
        <v>220</v>
      </c>
      <c r="H31" s="18" t="s">
        <v>221</v>
      </c>
      <c r="I31" s="18" t="s">
        <v>11</v>
      </c>
      <c r="J31" s="13">
        <v>3</v>
      </c>
      <c r="K31" s="13">
        <v>2</v>
      </c>
      <c r="L31" s="13">
        <v>2</v>
      </c>
      <c r="M31" s="13">
        <v>30</v>
      </c>
      <c r="N31" s="4"/>
      <c r="O31" s="5">
        <v>13</v>
      </c>
      <c r="P31" s="5">
        <v>26.928571428571431</v>
      </c>
      <c r="Q31" s="5">
        <v>204.006854614763</v>
      </c>
      <c r="R31" s="11">
        <v>10.830324909747292</v>
      </c>
      <c r="S31" s="4"/>
      <c r="T31" s="6">
        <v>1.1080000000000001</v>
      </c>
      <c r="U31" s="5">
        <v>270.00000000000387</v>
      </c>
      <c r="V31" s="5">
        <v>14.773333333333122</v>
      </c>
      <c r="X31" s="2">
        <v>223469</v>
      </c>
      <c r="Y31" s="2">
        <f t="shared" si="1"/>
        <v>446938</v>
      </c>
      <c r="Z31" s="2">
        <f t="shared" si="2"/>
        <v>1638.7726666666665</v>
      </c>
      <c r="AA31" s="2">
        <v>1</v>
      </c>
      <c r="AB31" s="2">
        <f t="shared" si="3"/>
        <v>1638.7726666666665</v>
      </c>
      <c r="AC31" s="2">
        <f t="shared" si="4"/>
        <v>1479.0367027677494</v>
      </c>
      <c r="AE31" s="5">
        <v>1405.9635998242961</v>
      </c>
      <c r="AF31" s="5">
        <v>1272.8536606238952</v>
      </c>
      <c r="AG31" s="9" t="s">
        <v>11</v>
      </c>
    </row>
    <row r="32" spans="1:33" x14ac:dyDescent="0.25">
      <c r="A32" s="4" t="s">
        <v>53</v>
      </c>
      <c r="B32" s="4" t="s">
        <v>54</v>
      </c>
      <c r="C32" s="13">
        <v>9</v>
      </c>
      <c r="D32" s="13">
        <v>29</v>
      </c>
      <c r="E32" s="13">
        <f t="shared" si="0"/>
        <v>22029</v>
      </c>
      <c r="F32" s="8">
        <v>1</v>
      </c>
      <c r="G32" s="23" t="s">
        <v>228</v>
      </c>
      <c r="H32" s="18" t="s">
        <v>11</v>
      </c>
      <c r="I32" s="18" t="s">
        <v>11</v>
      </c>
      <c r="J32" s="13">
        <v>3</v>
      </c>
      <c r="K32" s="13">
        <v>1</v>
      </c>
      <c r="L32" s="13">
        <v>2</v>
      </c>
      <c r="M32" s="13">
        <v>30</v>
      </c>
      <c r="N32" s="4"/>
      <c r="O32" s="5">
        <v>10.199999999999999</v>
      </c>
      <c r="P32" s="5">
        <v>61.600000000000009</v>
      </c>
      <c r="Q32" s="5">
        <v>285.43542604333442</v>
      </c>
      <c r="R32" s="11">
        <v>6.0396893874029338</v>
      </c>
      <c r="S32" s="4"/>
      <c r="T32" s="6">
        <v>1.159</v>
      </c>
      <c r="U32" s="5">
        <v>282.00000000000091</v>
      </c>
      <c r="V32" s="5">
        <v>14.795744680851016</v>
      </c>
      <c r="X32" s="2">
        <v>231298.7</v>
      </c>
      <c r="Y32" s="2">
        <f t="shared" si="1"/>
        <v>462597.4</v>
      </c>
      <c r="Z32" s="2">
        <f t="shared" si="2"/>
        <v>1696.1904666666667</v>
      </c>
      <c r="AA32" s="2">
        <v>1</v>
      </c>
      <c r="AB32" s="2">
        <f t="shared" si="3"/>
        <v>1696.1904666666667</v>
      </c>
      <c r="AC32" s="2">
        <f t="shared" si="4"/>
        <v>1463.4947943629566</v>
      </c>
      <c r="AE32" s="5">
        <v>1709.6768111134406</v>
      </c>
      <c r="AF32" s="5">
        <v>1271.3745628952067</v>
      </c>
      <c r="AG32" s="9" t="s">
        <v>11</v>
      </c>
    </row>
    <row r="33" spans="1:33" x14ac:dyDescent="0.25">
      <c r="A33" s="7" t="s">
        <v>55</v>
      </c>
      <c r="B33" s="4" t="s">
        <v>11</v>
      </c>
      <c r="C33" s="13" t="s">
        <v>11</v>
      </c>
      <c r="D33" s="13" t="s">
        <v>11</v>
      </c>
      <c r="E33" s="13" t="s">
        <v>11</v>
      </c>
      <c r="F33" s="13" t="s">
        <v>11</v>
      </c>
      <c r="G33" s="18" t="s">
        <v>11</v>
      </c>
      <c r="H33" s="18" t="s">
        <v>11</v>
      </c>
      <c r="I33" s="18" t="s">
        <v>11</v>
      </c>
      <c r="J33" s="13" t="s">
        <v>11</v>
      </c>
      <c r="K33" s="13" t="s">
        <v>11</v>
      </c>
      <c r="L33" s="13" t="s">
        <v>11</v>
      </c>
      <c r="M33" s="13" t="s">
        <v>11</v>
      </c>
      <c r="N33" s="4"/>
      <c r="O33" s="13" t="s">
        <v>11</v>
      </c>
      <c r="P33" s="13" t="s">
        <v>11</v>
      </c>
      <c r="Q33" s="13" t="s">
        <v>11</v>
      </c>
      <c r="R33" s="12" t="s">
        <v>11</v>
      </c>
      <c r="S33" s="12"/>
      <c r="T33" s="12" t="s">
        <v>11</v>
      </c>
      <c r="U33" s="12" t="s">
        <v>11</v>
      </c>
      <c r="V33" s="8" t="s">
        <v>11</v>
      </c>
      <c r="W33" s="12"/>
      <c r="X33" s="12" t="s">
        <v>11</v>
      </c>
      <c r="Y33" s="12" t="s">
        <v>11</v>
      </c>
      <c r="Z33" s="12" t="s">
        <v>11</v>
      </c>
      <c r="AA33" s="12" t="s">
        <v>11</v>
      </c>
      <c r="AB33" s="12" t="s">
        <v>11</v>
      </c>
      <c r="AC33" s="12" t="s">
        <v>11</v>
      </c>
      <c r="AD33" s="12"/>
      <c r="AE33" s="12" t="s">
        <v>11</v>
      </c>
      <c r="AF33" s="12" t="s">
        <v>11</v>
      </c>
      <c r="AG33" s="9" t="s">
        <v>11</v>
      </c>
    </row>
    <row r="34" spans="1:33" x14ac:dyDescent="0.25">
      <c r="A34" s="4" t="s">
        <v>56</v>
      </c>
      <c r="B34" s="4" t="s">
        <v>57</v>
      </c>
      <c r="C34" s="13">
        <v>12</v>
      </c>
      <c r="D34" s="13">
        <v>40</v>
      </c>
      <c r="E34" s="13">
        <f t="shared" si="0"/>
        <v>22040</v>
      </c>
      <c r="F34" s="8">
        <v>0</v>
      </c>
      <c r="G34" s="23" t="s">
        <v>220</v>
      </c>
      <c r="H34" s="18" t="s">
        <v>221</v>
      </c>
      <c r="I34" s="18" t="s">
        <v>11</v>
      </c>
      <c r="J34" s="13">
        <v>3</v>
      </c>
      <c r="K34" s="13">
        <v>2</v>
      </c>
      <c r="L34" s="13">
        <v>2</v>
      </c>
      <c r="M34" s="13">
        <v>30</v>
      </c>
      <c r="N34" s="4"/>
      <c r="O34" s="5">
        <v>18</v>
      </c>
      <c r="P34" s="5">
        <v>14.405194805194805</v>
      </c>
      <c r="Q34" s="5">
        <v>161.10642171433011</v>
      </c>
      <c r="R34" s="11">
        <v>10.820559062218214</v>
      </c>
      <c r="S34" s="4"/>
      <c r="T34" s="6">
        <v>1.109</v>
      </c>
      <c r="U34" s="5">
        <v>285.00000000000136</v>
      </c>
      <c r="V34" s="5">
        <v>14.00842105263151</v>
      </c>
      <c r="X34" s="2">
        <v>263664.09999999998</v>
      </c>
      <c r="Y34" s="2">
        <f t="shared" si="1"/>
        <v>527328.19999999995</v>
      </c>
      <c r="Z34" s="2">
        <f t="shared" si="2"/>
        <v>1933.5367333333329</v>
      </c>
      <c r="AA34" s="2">
        <v>1</v>
      </c>
      <c r="AB34" s="2">
        <f t="shared" si="3"/>
        <v>1933.5367333333329</v>
      </c>
      <c r="AC34" s="2">
        <f t="shared" si="4"/>
        <v>1743.4957018334833</v>
      </c>
      <c r="AE34" s="5">
        <v>1097.7018659148182</v>
      </c>
      <c r="AF34" s="5">
        <v>1326.1588080995666</v>
      </c>
      <c r="AG34" s="9" t="s">
        <v>11</v>
      </c>
    </row>
    <row r="35" spans="1:33" x14ac:dyDescent="0.25">
      <c r="A35" s="4" t="s">
        <v>58</v>
      </c>
      <c r="B35" s="4" t="s">
        <v>59</v>
      </c>
      <c r="C35" s="13">
        <v>13</v>
      </c>
      <c r="D35" s="13">
        <v>42</v>
      </c>
      <c r="E35" s="13">
        <f t="shared" si="0"/>
        <v>22042</v>
      </c>
      <c r="F35" s="8">
        <v>0</v>
      </c>
      <c r="G35" s="23" t="s">
        <v>231</v>
      </c>
      <c r="H35" s="18" t="s">
        <v>11</v>
      </c>
      <c r="I35" s="18" t="s">
        <v>11</v>
      </c>
      <c r="J35" s="13">
        <v>2</v>
      </c>
      <c r="K35" s="13">
        <v>1</v>
      </c>
      <c r="L35" s="13">
        <v>1</v>
      </c>
      <c r="M35" s="13">
        <v>40</v>
      </c>
      <c r="N35" s="4"/>
      <c r="O35" s="5">
        <v>20</v>
      </c>
      <c r="P35" s="5">
        <v>42</v>
      </c>
      <c r="Q35" s="5">
        <v>124.07662744781263</v>
      </c>
      <c r="R35" s="11">
        <v>11.07011070110701</v>
      </c>
      <c r="S35" s="4"/>
      <c r="T35" s="6">
        <v>0.27100000000000002</v>
      </c>
      <c r="U35" s="5">
        <v>60.000000000004583</v>
      </c>
      <c r="V35" s="5">
        <v>16.259999999998758</v>
      </c>
      <c r="X35" s="2">
        <v>45520.23</v>
      </c>
      <c r="Y35" s="2">
        <f t="shared" si="1"/>
        <v>91040.46</v>
      </c>
      <c r="Z35" s="2">
        <f t="shared" si="2"/>
        <v>333.81502</v>
      </c>
      <c r="AA35" s="2">
        <v>1</v>
      </c>
      <c r="AB35" s="2">
        <f t="shared" si="3"/>
        <v>333.81502</v>
      </c>
      <c r="AC35" s="2">
        <f t="shared" si="4"/>
        <v>1231.789741697417</v>
      </c>
      <c r="AE35" s="5">
        <v>1017.5141126313134</v>
      </c>
      <c r="AF35" s="5">
        <v>1183.5387111153038</v>
      </c>
      <c r="AG35" s="9" t="s">
        <v>11</v>
      </c>
    </row>
    <row r="36" spans="1:33" x14ac:dyDescent="0.25">
      <c r="A36" s="4" t="s">
        <v>60</v>
      </c>
      <c r="B36" s="4" t="s">
        <v>50</v>
      </c>
      <c r="C36" s="13">
        <v>14</v>
      </c>
      <c r="D36" s="13">
        <v>48</v>
      </c>
      <c r="E36" s="13">
        <f t="shared" si="0"/>
        <v>22048</v>
      </c>
      <c r="F36" s="8">
        <v>0</v>
      </c>
      <c r="G36" s="18" t="s">
        <v>233</v>
      </c>
      <c r="H36" s="23" t="s">
        <v>229</v>
      </c>
      <c r="I36" s="18" t="s">
        <v>11</v>
      </c>
      <c r="J36" s="13">
        <v>2</v>
      </c>
      <c r="K36" s="13">
        <v>1</v>
      </c>
      <c r="L36" s="13">
        <v>1</v>
      </c>
      <c r="M36" s="13">
        <v>40</v>
      </c>
      <c r="N36" s="4"/>
      <c r="O36" s="5">
        <v>28.5</v>
      </c>
      <c r="P36" s="5">
        <v>28.31111111111111</v>
      </c>
      <c r="Q36" s="5">
        <v>61.422693412240193</v>
      </c>
      <c r="R36" s="11">
        <v>1.8975332068311195</v>
      </c>
      <c r="S36" s="4"/>
      <c r="T36" s="6">
        <v>0.52700000000000002</v>
      </c>
      <c r="U36" s="5">
        <v>110.00000000000121</v>
      </c>
      <c r="V36" s="5">
        <v>17.247272727272538</v>
      </c>
      <c r="X36" s="2">
        <v>107886.6</v>
      </c>
      <c r="Y36" s="2">
        <f t="shared" si="1"/>
        <v>215773.2</v>
      </c>
      <c r="Z36" s="2">
        <f t="shared" si="2"/>
        <v>791.16840000000002</v>
      </c>
      <c r="AA36" s="2">
        <v>1</v>
      </c>
      <c r="AB36" s="2">
        <f t="shared" si="3"/>
        <v>791.16840000000002</v>
      </c>
      <c r="AC36" s="2">
        <f t="shared" si="4"/>
        <v>1501.2683111954459</v>
      </c>
      <c r="AE36" s="5">
        <v>803.94734898671209</v>
      </c>
      <c r="AF36" s="5">
        <v>1132.7110697643584</v>
      </c>
      <c r="AG36" s="9" t="s">
        <v>11</v>
      </c>
    </row>
    <row r="37" spans="1:33" x14ac:dyDescent="0.25">
      <c r="A37" s="4" t="s">
        <v>61</v>
      </c>
      <c r="B37" s="4" t="s">
        <v>50</v>
      </c>
      <c r="C37" s="13">
        <v>14</v>
      </c>
      <c r="D37" s="13">
        <v>46</v>
      </c>
      <c r="E37" s="13">
        <f t="shared" si="0"/>
        <v>22046</v>
      </c>
      <c r="F37" s="8">
        <v>0</v>
      </c>
      <c r="G37" s="23" t="s">
        <v>225</v>
      </c>
      <c r="H37" s="18" t="s">
        <v>224</v>
      </c>
      <c r="I37" s="18" t="s">
        <v>11</v>
      </c>
      <c r="J37" s="13">
        <v>3</v>
      </c>
      <c r="K37" s="13">
        <v>2</v>
      </c>
      <c r="L37" s="13">
        <v>2</v>
      </c>
      <c r="M37" s="13">
        <v>30</v>
      </c>
      <c r="N37" s="4"/>
      <c r="O37" s="5">
        <v>14</v>
      </c>
      <c r="P37" s="5">
        <v>3.4285714285714284</v>
      </c>
      <c r="Q37" s="5">
        <v>182.57828318619156</v>
      </c>
      <c r="R37" s="11">
        <v>4.8780487804878048</v>
      </c>
      <c r="S37" s="4"/>
      <c r="T37" s="6">
        <v>0.61499999999999999</v>
      </c>
      <c r="U37" s="5">
        <v>134.00000000000017</v>
      </c>
      <c r="V37" s="5">
        <v>16.522388059701473</v>
      </c>
      <c r="X37" s="2">
        <v>120751</v>
      </c>
      <c r="Y37" s="2">
        <f t="shared" si="1"/>
        <v>241502</v>
      </c>
      <c r="Z37" s="2">
        <f t="shared" si="2"/>
        <v>885.50733333333335</v>
      </c>
      <c r="AA37" s="2">
        <v>1</v>
      </c>
      <c r="AB37" s="2">
        <f t="shared" si="3"/>
        <v>885.50733333333335</v>
      </c>
      <c r="AC37" s="2">
        <f t="shared" si="4"/>
        <v>1439.8493224932249</v>
      </c>
      <c r="AE37" s="5">
        <v>1326.7778977817979</v>
      </c>
      <c r="AF37" s="5">
        <v>1169.4386412903223</v>
      </c>
      <c r="AG37" s="9" t="s">
        <v>11</v>
      </c>
    </row>
    <row r="38" spans="1:33" x14ac:dyDescent="0.25">
      <c r="A38" s="4" t="s">
        <v>62</v>
      </c>
      <c r="B38" s="4" t="s">
        <v>50</v>
      </c>
      <c r="C38" s="13">
        <v>14</v>
      </c>
      <c r="D38" s="13">
        <v>49</v>
      </c>
      <c r="E38" s="13">
        <f t="shared" si="0"/>
        <v>22049</v>
      </c>
      <c r="F38" s="8">
        <v>0</v>
      </c>
      <c r="G38" s="23" t="s">
        <v>228</v>
      </c>
      <c r="H38" s="18" t="s">
        <v>11</v>
      </c>
      <c r="I38" s="18" t="s">
        <v>11</v>
      </c>
      <c r="J38" s="13">
        <v>3</v>
      </c>
      <c r="K38" s="13">
        <v>1</v>
      </c>
      <c r="L38" s="13">
        <v>2</v>
      </c>
      <c r="M38" s="13">
        <v>30</v>
      </c>
      <c r="N38" s="4"/>
      <c r="O38" s="5">
        <v>35</v>
      </c>
      <c r="P38" s="5">
        <v>18.514285714285716</v>
      </c>
      <c r="Q38" s="5">
        <v>28.292568900477296</v>
      </c>
      <c r="R38" s="11">
        <v>4.2796005706134093</v>
      </c>
      <c r="S38" s="4"/>
      <c r="T38" s="6">
        <v>0.70099999999999996</v>
      </c>
      <c r="U38" s="5">
        <v>67.999999999999432</v>
      </c>
      <c r="V38" s="5">
        <v>37.111764705882663</v>
      </c>
      <c r="X38" s="2">
        <v>76618.31</v>
      </c>
      <c r="Y38" s="2">
        <f t="shared" si="1"/>
        <v>153236.62</v>
      </c>
      <c r="Z38" s="2">
        <f t="shared" si="2"/>
        <v>561.86760666666657</v>
      </c>
      <c r="AA38" s="2">
        <v>1</v>
      </c>
      <c r="AB38" s="2">
        <f t="shared" si="3"/>
        <v>561.86760666666657</v>
      </c>
      <c r="AC38" s="2">
        <f t="shared" si="4"/>
        <v>801.52297669995232</v>
      </c>
      <c r="AE38" s="5">
        <v>713.91977730294809</v>
      </c>
      <c r="AF38" s="5">
        <v>692.35779267984071</v>
      </c>
      <c r="AG38" s="9" t="s">
        <v>11</v>
      </c>
    </row>
    <row r="39" spans="1:33" x14ac:dyDescent="0.25">
      <c r="A39" s="4" t="s">
        <v>63</v>
      </c>
      <c r="B39" s="4" t="s">
        <v>50</v>
      </c>
      <c r="C39" s="13">
        <v>14</v>
      </c>
      <c r="D39" s="13">
        <v>44</v>
      </c>
      <c r="E39" s="13">
        <f t="shared" si="0"/>
        <v>22044</v>
      </c>
      <c r="F39" s="8">
        <v>0</v>
      </c>
      <c r="G39" s="23" t="s">
        <v>229</v>
      </c>
      <c r="H39" s="18" t="s">
        <v>11</v>
      </c>
      <c r="I39" s="18" t="s">
        <v>11</v>
      </c>
      <c r="J39" s="13">
        <v>2</v>
      </c>
      <c r="K39" s="13">
        <v>1</v>
      </c>
      <c r="L39" s="13">
        <v>1</v>
      </c>
      <c r="M39" s="13">
        <v>40</v>
      </c>
      <c r="N39" s="4"/>
      <c r="O39" s="5">
        <v>18.5</v>
      </c>
      <c r="P39" s="5">
        <v>43.913312693498455</v>
      </c>
      <c r="Q39" s="5">
        <v>134.46276672517604</v>
      </c>
      <c r="R39" s="11">
        <v>3.6880927291886199</v>
      </c>
      <c r="S39" s="4"/>
      <c r="T39" s="6">
        <v>1.8979999999999999</v>
      </c>
      <c r="U39" s="5">
        <v>244.00000000000136</v>
      </c>
      <c r="V39" s="5">
        <v>28.003278688524432</v>
      </c>
      <c r="X39" s="2">
        <v>316491.5</v>
      </c>
      <c r="Y39" s="2">
        <f t="shared" si="1"/>
        <v>632983</v>
      </c>
      <c r="Z39" s="2">
        <f t="shared" si="2"/>
        <v>2320.9376666666662</v>
      </c>
      <c r="AA39" s="2">
        <v>1</v>
      </c>
      <c r="AB39" s="2">
        <f t="shared" si="3"/>
        <v>2320.9376666666662</v>
      </c>
      <c r="AC39" s="2">
        <f t="shared" si="4"/>
        <v>1222.8333333333333</v>
      </c>
      <c r="AE39" s="5">
        <v>1076.0232936509103</v>
      </c>
      <c r="AF39" s="5">
        <v>812.73079538176751</v>
      </c>
      <c r="AG39" s="9" t="s">
        <v>11</v>
      </c>
    </row>
    <row r="40" spans="1:33" x14ac:dyDescent="0.25">
      <c r="A40" s="7" t="s">
        <v>64</v>
      </c>
      <c r="B40" s="4" t="s">
        <v>11</v>
      </c>
      <c r="C40" s="13" t="s">
        <v>11</v>
      </c>
      <c r="D40" s="13" t="s">
        <v>11</v>
      </c>
      <c r="E40" s="13" t="s">
        <v>11</v>
      </c>
      <c r="F40" s="13" t="s">
        <v>11</v>
      </c>
      <c r="G40" s="18" t="s">
        <v>11</v>
      </c>
      <c r="H40" s="18" t="s">
        <v>11</v>
      </c>
      <c r="I40" s="18" t="s">
        <v>11</v>
      </c>
      <c r="J40" s="13" t="s">
        <v>11</v>
      </c>
      <c r="K40" s="13" t="s">
        <v>11</v>
      </c>
      <c r="L40" s="13" t="s">
        <v>11</v>
      </c>
      <c r="M40" s="13" t="s">
        <v>11</v>
      </c>
      <c r="N40" s="4"/>
      <c r="O40" s="8" t="s">
        <v>11</v>
      </c>
      <c r="P40" s="8" t="s">
        <v>11</v>
      </c>
      <c r="Q40" s="8" t="s">
        <v>11</v>
      </c>
      <c r="R40" s="12" t="s">
        <v>11</v>
      </c>
      <c r="S40" s="12"/>
      <c r="T40" s="12" t="s">
        <v>11</v>
      </c>
      <c r="U40" s="12" t="s">
        <v>11</v>
      </c>
      <c r="V40" s="8" t="s">
        <v>11</v>
      </c>
      <c r="W40" s="12"/>
      <c r="X40" s="12" t="s">
        <v>11</v>
      </c>
      <c r="Y40" s="12" t="s">
        <v>11</v>
      </c>
      <c r="Z40" s="12" t="s">
        <v>11</v>
      </c>
      <c r="AA40" s="12" t="s">
        <v>11</v>
      </c>
      <c r="AB40" s="12" t="s">
        <v>11</v>
      </c>
      <c r="AC40" s="12" t="s">
        <v>11</v>
      </c>
      <c r="AD40" s="12"/>
      <c r="AE40" s="12" t="s">
        <v>11</v>
      </c>
      <c r="AF40" s="12" t="s">
        <v>11</v>
      </c>
      <c r="AG40" s="9" t="s">
        <v>11</v>
      </c>
    </row>
    <row r="41" spans="1:33" x14ac:dyDescent="0.25">
      <c r="A41" s="4" t="s">
        <v>66</v>
      </c>
      <c r="B41" s="4" t="s">
        <v>65</v>
      </c>
      <c r="C41" s="13">
        <v>11</v>
      </c>
      <c r="D41" s="13">
        <v>38</v>
      </c>
      <c r="E41" s="13">
        <f t="shared" si="0"/>
        <v>22038</v>
      </c>
      <c r="F41" s="8">
        <v>1</v>
      </c>
      <c r="G41" s="23" t="s">
        <v>225</v>
      </c>
      <c r="H41" s="18" t="s">
        <v>224</v>
      </c>
      <c r="I41" s="18" t="s">
        <v>11</v>
      </c>
      <c r="J41" s="13">
        <v>3</v>
      </c>
      <c r="K41" s="13">
        <v>2</v>
      </c>
      <c r="L41" s="13">
        <v>2</v>
      </c>
      <c r="M41" s="13">
        <v>30</v>
      </c>
      <c r="N41" s="4"/>
      <c r="O41" s="5">
        <v>8</v>
      </c>
      <c r="P41" s="5">
        <v>7.5</v>
      </c>
      <c r="Q41" s="5">
        <v>375.43542604333442</v>
      </c>
      <c r="R41" s="11">
        <v>4.8426150121065374</v>
      </c>
      <c r="S41" s="4"/>
      <c r="T41" s="6">
        <v>0.82599999999999996</v>
      </c>
      <c r="U41" s="5">
        <v>297.99999999999545</v>
      </c>
      <c r="V41" s="5">
        <v>9.9785234899330373</v>
      </c>
      <c r="X41" s="2">
        <v>224312.2</v>
      </c>
      <c r="Y41" s="2">
        <f t="shared" si="1"/>
        <v>448624.4</v>
      </c>
      <c r="Z41" s="2">
        <f t="shared" si="2"/>
        <v>1644.9561333333334</v>
      </c>
      <c r="AA41" s="2">
        <v>1</v>
      </c>
      <c r="AB41" s="2">
        <f t="shared" si="3"/>
        <v>1644.9561333333334</v>
      </c>
      <c r="AC41" s="2">
        <f t="shared" si="4"/>
        <v>1991.4723163841809</v>
      </c>
      <c r="AE41" s="5">
        <v>2096.3369453111659</v>
      </c>
      <c r="AF41" s="5">
        <v>1740.9249687995621</v>
      </c>
      <c r="AG41" s="9" t="s">
        <v>11</v>
      </c>
    </row>
    <row r="42" spans="1:33" x14ac:dyDescent="0.25">
      <c r="A42" s="4" t="s">
        <v>67</v>
      </c>
      <c r="B42" s="4" t="s">
        <v>65</v>
      </c>
      <c r="C42" s="13">
        <v>11</v>
      </c>
      <c r="D42" s="13">
        <v>31</v>
      </c>
      <c r="E42" s="13">
        <f t="shared" si="0"/>
        <v>22031</v>
      </c>
      <c r="F42" s="8">
        <v>1</v>
      </c>
      <c r="G42" s="23" t="s">
        <v>229</v>
      </c>
      <c r="H42" s="18" t="s">
        <v>11</v>
      </c>
      <c r="I42" s="18" t="s">
        <v>11</v>
      </c>
      <c r="J42" s="13">
        <v>2</v>
      </c>
      <c r="K42" s="13">
        <v>1</v>
      </c>
      <c r="L42" s="13">
        <v>1</v>
      </c>
      <c r="M42" s="13">
        <v>40</v>
      </c>
      <c r="N42" s="4"/>
      <c r="O42" s="5">
        <v>19</v>
      </c>
      <c r="P42" s="5">
        <v>42.94736842105263</v>
      </c>
      <c r="Q42" s="5">
        <v>114.90911025386073</v>
      </c>
      <c r="R42" s="11">
        <v>8.146639511201629</v>
      </c>
      <c r="S42" s="4"/>
      <c r="T42" s="6">
        <v>0.49099999999999999</v>
      </c>
      <c r="U42" s="5">
        <v>96.000000000000625</v>
      </c>
      <c r="V42" s="5">
        <v>18.412499999999877</v>
      </c>
      <c r="X42" s="2">
        <v>99087.02</v>
      </c>
      <c r="Y42" s="2">
        <f t="shared" si="1"/>
        <v>198174.04</v>
      </c>
      <c r="Z42" s="2">
        <f t="shared" si="2"/>
        <v>726.63814666666667</v>
      </c>
      <c r="AA42" s="2">
        <v>1</v>
      </c>
      <c r="AB42" s="2">
        <f t="shared" si="3"/>
        <v>726.63814666666667</v>
      </c>
      <c r="AC42" s="2">
        <f t="shared" si="4"/>
        <v>1479.9147589952479</v>
      </c>
      <c r="AE42" s="5">
        <v>1055.4887237787805</v>
      </c>
      <c r="AF42" s="5">
        <v>1079.7318700370031</v>
      </c>
      <c r="AG42" s="9" t="s">
        <v>11</v>
      </c>
    </row>
    <row r="43" spans="1:33" x14ac:dyDescent="0.25">
      <c r="A43" s="4" t="s">
        <v>68</v>
      </c>
      <c r="B43" s="4" t="s">
        <v>65</v>
      </c>
      <c r="C43" s="13">
        <v>11</v>
      </c>
      <c r="D43" s="13">
        <v>35</v>
      </c>
      <c r="E43" s="13">
        <f t="shared" si="0"/>
        <v>22035</v>
      </c>
      <c r="F43" s="8">
        <v>1</v>
      </c>
      <c r="G43" s="23" t="s">
        <v>222</v>
      </c>
      <c r="H43" s="18" t="s">
        <v>223</v>
      </c>
      <c r="I43" s="18" t="s">
        <v>11</v>
      </c>
      <c r="J43" s="13">
        <v>3</v>
      </c>
      <c r="K43" s="13">
        <v>2</v>
      </c>
      <c r="L43" s="13">
        <v>2</v>
      </c>
      <c r="M43" s="13">
        <v>30</v>
      </c>
      <c r="N43" s="4"/>
      <c r="O43" s="5">
        <v>22</v>
      </c>
      <c r="P43" s="5">
        <v>17.454545454545453</v>
      </c>
      <c r="Q43" s="5">
        <v>89.071789679698085</v>
      </c>
      <c r="R43" s="11">
        <v>10.1010101010101</v>
      </c>
      <c r="S43" s="4"/>
      <c r="T43" s="6">
        <v>0.79200000000000004</v>
      </c>
      <c r="U43" s="5">
        <v>102.00000000000635</v>
      </c>
      <c r="V43" s="5">
        <v>27.952941176468848</v>
      </c>
      <c r="X43" s="2">
        <v>97302.19</v>
      </c>
      <c r="Y43" s="2">
        <f t="shared" si="1"/>
        <v>194604.38</v>
      </c>
      <c r="Z43" s="2">
        <f t="shared" si="2"/>
        <v>713.54939333333323</v>
      </c>
      <c r="AA43" s="2">
        <v>1</v>
      </c>
      <c r="AB43" s="2">
        <f t="shared" si="3"/>
        <v>713.54939333333323</v>
      </c>
      <c r="AC43" s="2">
        <f t="shared" si="4"/>
        <v>900.94620370370353</v>
      </c>
      <c r="AE43" s="5">
        <v>952.01017286463969</v>
      </c>
      <c r="AF43" s="5">
        <v>813.63952737524767</v>
      </c>
      <c r="AG43" s="9" t="s">
        <v>11</v>
      </c>
    </row>
    <row r="44" spans="1:33" x14ac:dyDescent="0.25">
      <c r="A44" s="4" t="s">
        <v>69</v>
      </c>
      <c r="B44" s="4" t="s">
        <v>50</v>
      </c>
      <c r="C44" s="13">
        <v>14</v>
      </c>
      <c r="D44" s="13">
        <v>47</v>
      </c>
      <c r="E44" s="13">
        <f t="shared" si="0"/>
        <v>22047</v>
      </c>
      <c r="F44" s="8">
        <v>0</v>
      </c>
      <c r="G44" s="23" t="s">
        <v>229</v>
      </c>
      <c r="H44" s="18" t="s">
        <v>11</v>
      </c>
      <c r="I44" s="18" t="s">
        <v>11</v>
      </c>
      <c r="J44" s="13">
        <v>2</v>
      </c>
      <c r="K44" s="13">
        <v>1</v>
      </c>
      <c r="L44" s="13">
        <v>1</v>
      </c>
      <c r="M44" s="13">
        <v>40</v>
      </c>
      <c r="N44" s="4"/>
      <c r="O44" s="5">
        <v>30</v>
      </c>
      <c r="P44" s="5">
        <v>25.6</v>
      </c>
      <c r="Q44" s="5">
        <v>64.076627447812612</v>
      </c>
      <c r="R44" s="11">
        <v>4.7892720306513406</v>
      </c>
      <c r="S44" s="4"/>
      <c r="T44" s="6">
        <v>1.044</v>
      </c>
      <c r="U44" s="5">
        <v>85.999999999997456</v>
      </c>
      <c r="V44" s="5">
        <v>43.702325581396643</v>
      </c>
      <c r="X44" s="2">
        <v>139479.29999999999</v>
      </c>
      <c r="Y44" s="2">
        <f t="shared" si="1"/>
        <v>278958.59999999998</v>
      </c>
      <c r="Z44" s="2">
        <f t="shared" si="2"/>
        <v>1022.8481999999999</v>
      </c>
      <c r="AA44" s="2">
        <v>1</v>
      </c>
      <c r="AB44" s="2">
        <f t="shared" si="3"/>
        <v>1022.8481999999999</v>
      </c>
      <c r="AC44" s="2">
        <f t="shared" si="4"/>
        <v>979.73965517241368</v>
      </c>
      <c r="AE44" s="5">
        <v>779.31801788414464</v>
      </c>
      <c r="AF44" s="5">
        <v>641.63557925550663</v>
      </c>
      <c r="AG44" s="9" t="s">
        <v>11</v>
      </c>
    </row>
    <row r="45" spans="1:33" x14ac:dyDescent="0.25">
      <c r="A45" s="4" t="s">
        <v>70</v>
      </c>
      <c r="B45" s="4" t="s">
        <v>65</v>
      </c>
      <c r="C45" s="13">
        <v>11</v>
      </c>
      <c r="D45" s="13">
        <v>39</v>
      </c>
      <c r="E45" s="13">
        <f t="shared" si="0"/>
        <v>22039</v>
      </c>
      <c r="F45" s="8">
        <v>1</v>
      </c>
      <c r="G45" s="23" t="s">
        <v>229</v>
      </c>
      <c r="H45" s="18" t="s">
        <v>11</v>
      </c>
      <c r="I45" s="18" t="s">
        <v>11</v>
      </c>
      <c r="J45" s="13">
        <v>2</v>
      </c>
      <c r="K45" s="13">
        <v>1</v>
      </c>
      <c r="L45" s="13">
        <v>1</v>
      </c>
      <c r="M45" s="13">
        <v>40</v>
      </c>
      <c r="N45" s="4"/>
      <c r="O45" s="5">
        <v>27</v>
      </c>
      <c r="P45" s="5">
        <v>21.777777777777779</v>
      </c>
      <c r="Q45" s="5">
        <v>58.768759376667767</v>
      </c>
      <c r="R45" s="11">
        <v>8.0808080808080813</v>
      </c>
      <c r="S45" s="4"/>
      <c r="T45" s="6">
        <v>0.495</v>
      </c>
      <c r="U45" s="5">
        <v>88.999999999997925</v>
      </c>
      <c r="V45" s="5">
        <v>20.022471910112827</v>
      </c>
      <c r="X45" s="2">
        <v>89097.44</v>
      </c>
      <c r="Y45" s="2">
        <f t="shared" si="1"/>
        <v>178194.88</v>
      </c>
      <c r="Z45" s="2">
        <f t="shared" si="2"/>
        <v>653.38122666666663</v>
      </c>
      <c r="AA45" s="2">
        <v>1</v>
      </c>
      <c r="AB45" s="2">
        <f t="shared" si="3"/>
        <v>653.38122666666663</v>
      </c>
      <c r="AC45" s="2">
        <f t="shared" si="4"/>
        <v>1319.9620740740741</v>
      </c>
      <c r="AE45" s="5">
        <v>831.5231681270717</v>
      </c>
      <c r="AF45" s="5">
        <v>1016.7046146639391</v>
      </c>
      <c r="AG45" s="9" t="s">
        <v>11</v>
      </c>
    </row>
    <row r="46" spans="1:33" x14ac:dyDescent="0.25">
      <c r="A46" s="4" t="s">
        <v>71</v>
      </c>
      <c r="B46" s="4" t="s">
        <v>57</v>
      </c>
      <c r="C46" s="13">
        <v>12</v>
      </c>
      <c r="D46" s="13">
        <v>41</v>
      </c>
      <c r="E46" s="13">
        <f t="shared" si="0"/>
        <v>22041</v>
      </c>
      <c r="F46" s="8">
        <v>0</v>
      </c>
      <c r="G46" s="23" t="s">
        <v>231</v>
      </c>
      <c r="H46" s="18" t="s">
        <v>11</v>
      </c>
      <c r="I46" s="18" t="s">
        <v>11</v>
      </c>
      <c r="J46" s="13">
        <v>2</v>
      </c>
      <c r="K46" s="13">
        <v>1</v>
      </c>
      <c r="L46" s="13">
        <v>1</v>
      </c>
      <c r="M46" s="13">
        <v>40</v>
      </c>
      <c r="N46" s="4"/>
      <c r="O46" s="5">
        <v>28</v>
      </c>
      <c r="P46" s="5">
        <v>26.142857142857142</v>
      </c>
      <c r="Q46" s="5">
        <v>72.648056019241182</v>
      </c>
      <c r="R46" s="11">
        <v>10.723860589812332</v>
      </c>
      <c r="S46" s="4"/>
      <c r="T46" s="6">
        <v>0.373</v>
      </c>
      <c r="U46" s="5">
        <v>50.99999999999838</v>
      </c>
      <c r="V46" s="5">
        <v>26.32941176470672</v>
      </c>
      <c r="X46" s="2">
        <v>63278.86</v>
      </c>
      <c r="Y46" s="2">
        <f t="shared" ref="Y46:Y52" si="5">X46*2</f>
        <v>126557.72</v>
      </c>
      <c r="Z46" s="2">
        <f t="shared" ref="Z46:Z52" si="6">(Y46/1000)*(44/12)</f>
        <v>464.0449733333333</v>
      </c>
      <c r="AA46" s="2">
        <v>1</v>
      </c>
      <c r="AB46" s="2">
        <f t="shared" ref="AB46:AB52" si="7">Z46*AA46</f>
        <v>464.0449733333333</v>
      </c>
      <c r="AC46" s="2">
        <f t="shared" ref="AC46:AC52" si="8">AB46/T46</f>
        <v>1244.088400357462</v>
      </c>
      <c r="AE46" s="5">
        <v>812.78987872875973</v>
      </c>
      <c r="AF46" s="5">
        <v>844.92937995368402</v>
      </c>
      <c r="AG46" s="9" t="s">
        <v>11</v>
      </c>
    </row>
    <row r="47" spans="1:33" x14ac:dyDescent="0.25">
      <c r="A47" s="4" t="s">
        <v>72</v>
      </c>
      <c r="B47" s="4" t="s">
        <v>59</v>
      </c>
      <c r="C47" s="13">
        <v>13</v>
      </c>
      <c r="D47" s="13">
        <v>43</v>
      </c>
      <c r="E47" s="13">
        <f t="shared" si="0"/>
        <v>22043</v>
      </c>
      <c r="F47" s="8">
        <v>0</v>
      </c>
      <c r="G47" s="23" t="s">
        <v>228</v>
      </c>
      <c r="H47" s="18" t="s">
        <v>11</v>
      </c>
      <c r="I47" s="18" t="s">
        <v>11</v>
      </c>
      <c r="J47" s="13">
        <v>3</v>
      </c>
      <c r="K47" s="13">
        <v>1</v>
      </c>
      <c r="L47" s="13">
        <v>2</v>
      </c>
      <c r="M47" s="13">
        <v>30</v>
      </c>
      <c r="N47" s="4"/>
      <c r="O47" s="5">
        <v>28</v>
      </c>
      <c r="P47" s="5">
        <v>19.714285714285715</v>
      </c>
      <c r="Q47" s="5">
        <v>54.006854614763007</v>
      </c>
      <c r="R47" s="11">
        <v>4.166666666666667</v>
      </c>
      <c r="S47" s="4"/>
      <c r="T47" s="6">
        <v>0.72</v>
      </c>
      <c r="U47" s="5">
        <v>96.999999999997584</v>
      </c>
      <c r="V47" s="5">
        <v>26.721649484536744</v>
      </c>
      <c r="X47" s="2">
        <v>103054.8</v>
      </c>
      <c r="Y47" s="2">
        <f t="shared" si="5"/>
        <v>206109.6</v>
      </c>
      <c r="Z47" s="2">
        <f t="shared" si="6"/>
        <v>755.73519999999996</v>
      </c>
      <c r="AA47" s="2">
        <v>1</v>
      </c>
      <c r="AB47" s="2">
        <f t="shared" si="7"/>
        <v>755.73519999999996</v>
      </c>
      <c r="AC47" s="2">
        <f t="shared" si="8"/>
        <v>1049.6322222222223</v>
      </c>
      <c r="AE47" s="5">
        <v>812.78987872875973</v>
      </c>
      <c r="AF47" s="5">
        <v>837.00189489510899</v>
      </c>
      <c r="AG47" s="9" t="s">
        <v>11</v>
      </c>
    </row>
    <row r="48" spans="1:33" x14ac:dyDescent="0.25">
      <c r="A48" s="4" t="s">
        <v>73</v>
      </c>
      <c r="B48" s="4" t="s">
        <v>50</v>
      </c>
      <c r="C48" s="13">
        <v>14</v>
      </c>
      <c r="D48" s="13">
        <v>45</v>
      </c>
      <c r="E48" s="13">
        <f t="shared" si="0"/>
        <v>22045</v>
      </c>
      <c r="F48" s="8">
        <v>0</v>
      </c>
      <c r="G48" s="23" t="s">
        <v>224</v>
      </c>
      <c r="H48" s="18" t="s">
        <v>232</v>
      </c>
      <c r="I48" s="18" t="s">
        <v>11</v>
      </c>
      <c r="J48" s="13">
        <v>3</v>
      </c>
      <c r="K48" s="13">
        <v>2</v>
      </c>
      <c r="L48" s="13">
        <v>2</v>
      </c>
      <c r="M48" s="13">
        <v>30</v>
      </c>
      <c r="N48" s="4"/>
      <c r="O48" s="5">
        <v>15.333333333333334</v>
      </c>
      <c r="P48" s="5">
        <v>6.8571428571428568</v>
      </c>
      <c r="Q48" s="5">
        <v>161.14971175762011</v>
      </c>
      <c r="R48" s="11">
        <v>9.0090090090090094</v>
      </c>
      <c r="S48" s="4"/>
      <c r="T48" s="6">
        <v>0.77700000000000002</v>
      </c>
      <c r="U48" s="5">
        <v>203.00000000000136</v>
      </c>
      <c r="V48" s="5">
        <v>13.779310344827495</v>
      </c>
      <c r="X48" s="2">
        <v>164443</v>
      </c>
      <c r="Y48" s="2">
        <f t="shared" si="5"/>
        <v>328886</v>
      </c>
      <c r="Z48" s="2">
        <f t="shared" si="6"/>
        <v>1205.9153333333334</v>
      </c>
      <c r="AA48" s="2">
        <v>1</v>
      </c>
      <c r="AB48" s="2">
        <f t="shared" si="7"/>
        <v>1205.9153333333334</v>
      </c>
      <c r="AC48" s="2">
        <f t="shared" si="8"/>
        <v>1552.014586014586</v>
      </c>
      <c r="AE48" s="5">
        <v>1237.1850371541461</v>
      </c>
      <c r="AF48" s="5">
        <v>1343.2705852902907</v>
      </c>
      <c r="AG48" s="9" t="s">
        <v>11</v>
      </c>
    </row>
    <row r="49" spans="1:33" x14ac:dyDescent="0.25">
      <c r="A49" s="4" t="s">
        <v>74</v>
      </c>
      <c r="B49" s="4" t="s">
        <v>65</v>
      </c>
      <c r="C49" s="13">
        <v>11</v>
      </c>
      <c r="D49" s="13">
        <v>32</v>
      </c>
      <c r="E49" s="13">
        <f t="shared" si="0"/>
        <v>22032</v>
      </c>
      <c r="F49" s="8">
        <v>1</v>
      </c>
      <c r="G49" s="23" t="s">
        <v>224</v>
      </c>
      <c r="H49" s="18" t="s">
        <v>225</v>
      </c>
      <c r="I49" s="18" t="s">
        <v>11</v>
      </c>
      <c r="J49" s="13">
        <v>3</v>
      </c>
      <c r="K49" s="13">
        <v>2</v>
      </c>
      <c r="L49" s="13">
        <v>2</v>
      </c>
      <c r="M49" s="13">
        <v>30</v>
      </c>
      <c r="N49" s="4"/>
      <c r="O49" s="5">
        <v>9.3333333333333339</v>
      </c>
      <c r="P49" s="5">
        <v>6.875</v>
      </c>
      <c r="Q49" s="5">
        <v>337.93542604333442</v>
      </c>
      <c r="R49" s="11">
        <v>4.7337278106508878</v>
      </c>
      <c r="S49" s="4"/>
      <c r="T49" s="6">
        <v>0.84499999999999997</v>
      </c>
      <c r="U49" s="5">
        <v>330.00000000000364</v>
      </c>
      <c r="V49" s="5">
        <v>9.2181818181817174</v>
      </c>
      <c r="X49" s="2">
        <v>226292.8</v>
      </c>
      <c r="Y49" s="2">
        <f t="shared" si="5"/>
        <v>452585.6</v>
      </c>
      <c r="Z49" s="2">
        <f t="shared" si="6"/>
        <v>1659.4805333333334</v>
      </c>
      <c r="AA49" s="2">
        <v>1</v>
      </c>
      <c r="AB49" s="2">
        <f t="shared" si="7"/>
        <v>1659.4805333333334</v>
      </c>
      <c r="AC49" s="2">
        <f t="shared" si="8"/>
        <v>1963.8822879684419</v>
      </c>
      <c r="AE49" s="5">
        <v>1840.3552320089677</v>
      </c>
      <c r="AF49" s="5">
        <v>1859.5562936157903</v>
      </c>
      <c r="AG49" s="9" t="s">
        <v>11</v>
      </c>
    </row>
    <row r="50" spans="1:33" x14ac:dyDescent="0.25">
      <c r="A50" s="4" t="s">
        <v>75</v>
      </c>
      <c r="B50" s="4" t="s">
        <v>65</v>
      </c>
      <c r="C50" s="13">
        <v>11</v>
      </c>
      <c r="D50" s="13">
        <v>34</v>
      </c>
      <c r="E50" s="13">
        <f t="shared" si="0"/>
        <v>22034</v>
      </c>
      <c r="F50" s="8">
        <v>1</v>
      </c>
      <c r="G50" s="23" t="s">
        <v>226</v>
      </c>
      <c r="H50" s="18" t="s">
        <v>11</v>
      </c>
      <c r="I50" s="18" t="s">
        <v>11</v>
      </c>
      <c r="J50" s="13">
        <v>2</v>
      </c>
      <c r="K50" s="13">
        <v>1</v>
      </c>
      <c r="L50" s="13">
        <v>1</v>
      </c>
      <c r="M50" s="13">
        <v>30</v>
      </c>
      <c r="N50" s="4"/>
      <c r="O50" s="5">
        <v>35</v>
      </c>
      <c r="P50" s="5">
        <v>14.742857142857144</v>
      </c>
      <c r="Q50" s="5">
        <v>28.292568900477296</v>
      </c>
      <c r="R50" s="11">
        <v>2.6737967914438503</v>
      </c>
      <c r="S50" s="4"/>
      <c r="T50" s="6">
        <v>0.374</v>
      </c>
      <c r="U50" s="5">
        <v>98.999999999996291</v>
      </c>
      <c r="V50" s="5">
        <v>13.600000000000509</v>
      </c>
      <c r="X50" s="2">
        <v>97728.12</v>
      </c>
      <c r="Y50" s="2">
        <f t="shared" si="5"/>
        <v>195456.24</v>
      </c>
      <c r="Z50" s="2">
        <f t="shared" si="6"/>
        <v>716.67287999999985</v>
      </c>
      <c r="AA50" s="2">
        <v>1</v>
      </c>
      <c r="AB50" s="2">
        <f t="shared" si="7"/>
        <v>716.67287999999985</v>
      </c>
      <c r="AC50" s="2">
        <f t="shared" si="8"/>
        <v>1916.2376470588231</v>
      </c>
      <c r="AE50" s="5">
        <v>713.91977730294809</v>
      </c>
      <c r="AF50" s="5">
        <v>1357.0627859647179</v>
      </c>
      <c r="AG50" s="9" t="s">
        <v>11</v>
      </c>
    </row>
    <row r="51" spans="1:33" x14ac:dyDescent="0.25">
      <c r="A51" s="7" t="s">
        <v>76</v>
      </c>
      <c r="B51" s="4" t="s">
        <v>11</v>
      </c>
      <c r="C51" s="13" t="s">
        <v>11</v>
      </c>
      <c r="D51" s="13" t="s">
        <v>11</v>
      </c>
      <c r="E51" s="13" t="s">
        <v>11</v>
      </c>
      <c r="F51" s="8" t="s">
        <v>11</v>
      </c>
      <c r="G51" s="18" t="s">
        <v>11</v>
      </c>
      <c r="H51" s="18" t="s">
        <v>11</v>
      </c>
      <c r="I51" s="18" t="s">
        <v>11</v>
      </c>
      <c r="J51" s="13" t="s">
        <v>11</v>
      </c>
      <c r="K51" s="13" t="s">
        <v>11</v>
      </c>
      <c r="L51" s="13" t="s">
        <v>11</v>
      </c>
      <c r="M51" s="13" t="s">
        <v>11</v>
      </c>
      <c r="N51" s="4"/>
      <c r="O51" s="8" t="s">
        <v>11</v>
      </c>
      <c r="P51" s="8" t="s">
        <v>11</v>
      </c>
      <c r="Q51" s="8" t="s">
        <v>11</v>
      </c>
      <c r="R51" s="12" t="s">
        <v>11</v>
      </c>
      <c r="S51" s="12"/>
      <c r="T51" s="12" t="s">
        <v>11</v>
      </c>
      <c r="U51" s="12" t="s">
        <v>11</v>
      </c>
      <c r="V51" s="8" t="s">
        <v>11</v>
      </c>
      <c r="W51" s="12"/>
      <c r="X51" s="12" t="s">
        <v>11</v>
      </c>
      <c r="Y51" s="12" t="s">
        <v>11</v>
      </c>
      <c r="Z51" s="12" t="s">
        <v>11</v>
      </c>
      <c r="AA51" s="12" t="s">
        <v>11</v>
      </c>
      <c r="AB51" s="12" t="s">
        <v>11</v>
      </c>
      <c r="AC51" s="12" t="s">
        <v>11</v>
      </c>
      <c r="AD51" s="12"/>
      <c r="AE51" s="12" t="s">
        <v>11</v>
      </c>
      <c r="AF51" s="12" t="s">
        <v>11</v>
      </c>
      <c r="AG51" s="9" t="s">
        <v>11</v>
      </c>
    </row>
    <row r="52" spans="1:33" x14ac:dyDescent="0.25">
      <c r="A52" s="4" t="s">
        <v>77</v>
      </c>
      <c r="B52" s="4" t="s">
        <v>65</v>
      </c>
      <c r="C52" s="13">
        <v>11</v>
      </c>
      <c r="D52" s="13">
        <v>37</v>
      </c>
      <c r="E52" s="13">
        <f t="shared" si="0"/>
        <v>22037</v>
      </c>
      <c r="F52" s="8">
        <v>1</v>
      </c>
      <c r="G52" s="23" t="s">
        <v>226</v>
      </c>
      <c r="H52" s="18" t="s">
        <v>227</v>
      </c>
      <c r="I52" s="18" t="s">
        <v>11</v>
      </c>
      <c r="J52" s="13">
        <v>2</v>
      </c>
      <c r="K52" s="13">
        <v>1</v>
      </c>
      <c r="L52" s="13">
        <v>1</v>
      </c>
      <c r="M52" s="13">
        <v>30</v>
      </c>
      <c r="N52" s="4"/>
      <c r="O52" s="5">
        <v>33</v>
      </c>
      <c r="P52" s="5">
        <v>13.818181818181818</v>
      </c>
      <c r="Q52" s="5">
        <v>34.526335134243539</v>
      </c>
      <c r="R52" s="11">
        <v>1.8083182640144664</v>
      </c>
      <c r="S52" s="4"/>
      <c r="T52" s="6">
        <v>0.55300000000000005</v>
      </c>
      <c r="U52" s="5">
        <v>189.00000000000077</v>
      </c>
      <c r="V52" s="5">
        <v>10.533333333333291</v>
      </c>
      <c r="X52" s="2">
        <v>154586.79999999999</v>
      </c>
      <c r="Y52" s="2">
        <f t="shared" si="5"/>
        <v>309173.59999999998</v>
      </c>
      <c r="Z52" s="2">
        <f t="shared" si="6"/>
        <v>1133.6365333333331</v>
      </c>
      <c r="AA52" s="2">
        <v>1</v>
      </c>
      <c r="AB52" s="2">
        <f t="shared" si="7"/>
        <v>1133.6365333333331</v>
      </c>
      <c r="AC52" s="2">
        <f t="shared" si="8"/>
        <v>2049.9756479807106</v>
      </c>
      <c r="AE52" s="5">
        <v>737.38527950075149</v>
      </c>
      <c r="AF52" s="5">
        <v>1665.1093300976845</v>
      </c>
      <c r="AG52" s="9" t="s">
        <v>11</v>
      </c>
    </row>
    <row r="53" spans="1:33" x14ac:dyDescent="0.25">
      <c r="A53" s="4" t="s">
        <v>80</v>
      </c>
      <c r="B53" s="4" t="s">
        <v>81</v>
      </c>
      <c r="C53" s="13">
        <v>19</v>
      </c>
      <c r="D53" s="13">
        <v>65</v>
      </c>
      <c r="E53" s="13">
        <f t="shared" si="0"/>
        <v>22065</v>
      </c>
      <c r="F53" s="8">
        <v>1</v>
      </c>
      <c r="G53" s="23" t="s">
        <v>224</v>
      </c>
      <c r="H53" s="18" t="s">
        <v>225</v>
      </c>
      <c r="I53" s="18" t="s">
        <v>11</v>
      </c>
      <c r="J53" s="13">
        <v>3</v>
      </c>
      <c r="K53" s="13">
        <v>2</v>
      </c>
      <c r="L53" s="13">
        <v>2</v>
      </c>
      <c r="M53" s="13">
        <v>30</v>
      </c>
      <c r="N53" s="4"/>
      <c r="O53" s="5">
        <v>8</v>
      </c>
      <c r="P53" s="5">
        <v>9</v>
      </c>
      <c r="Q53" s="5">
        <v>375.43542604333442</v>
      </c>
      <c r="R53" s="11">
        <v>6.9364161849710984</v>
      </c>
      <c r="S53" s="4"/>
      <c r="T53" s="6">
        <v>0.86499999999999999</v>
      </c>
      <c r="U53" s="5">
        <v>285.99999999999352</v>
      </c>
      <c r="V53" s="5">
        <v>10.888111888112135</v>
      </c>
      <c r="X53" s="2">
        <v>211458.4</v>
      </c>
      <c r="Y53" s="2">
        <f t="shared" ref="Y53:Y106" si="9">X53*2</f>
        <v>422916.8</v>
      </c>
      <c r="Z53" s="2">
        <f t="shared" ref="Z53:Z106" si="10">(Y53/1000)*(44/12)</f>
        <v>1550.6949333333332</v>
      </c>
      <c r="AA53" s="2">
        <v>1</v>
      </c>
      <c r="AB53" s="2">
        <f t="shared" ref="AB53:AB106" si="11">Z53*AA53</f>
        <v>1550.6949333333332</v>
      </c>
      <c r="AC53" s="2">
        <f t="shared" ref="AC53:AC106" si="12">AB53/T53</f>
        <v>1792.7109055876685</v>
      </c>
      <c r="AE53" s="5">
        <v>2096.3369453111659</v>
      </c>
      <c r="AF53" s="5">
        <v>1620.6545276155107</v>
      </c>
      <c r="AG53" s="9" t="s">
        <v>11</v>
      </c>
    </row>
    <row r="54" spans="1:33" x14ac:dyDescent="0.25">
      <c r="A54" s="4" t="s">
        <v>82</v>
      </c>
      <c r="B54" s="4" t="s">
        <v>83</v>
      </c>
      <c r="C54" s="13">
        <v>15</v>
      </c>
      <c r="D54" s="13">
        <v>54</v>
      </c>
      <c r="E54" s="13">
        <f t="shared" si="0"/>
        <v>22054</v>
      </c>
      <c r="F54" s="8">
        <v>0</v>
      </c>
      <c r="G54" s="23" t="s">
        <v>226</v>
      </c>
      <c r="H54" s="18" t="s">
        <v>11</v>
      </c>
      <c r="I54" s="18" t="s">
        <v>11</v>
      </c>
      <c r="J54" s="13">
        <v>2</v>
      </c>
      <c r="K54" s="13">
        <v>1</v>
      </c>
      <c r="L54" s="13">
        <v>1</v>
      </c>
      <c r="M54" s="13">
        <v>30</v>
      </c>
      <c r="N54" s="4"/>
      <c r="O54" s="5">
        <v>32</v>
      </c>
      <c r="P54" s="5">
        <v>12.75</v>
      </c>
      <c r="Q54" s="5">
        <v>37.935426043334445</v>
      </c>
      <c r="R54" s="11">
        <v>2.4570024570024573</v>
      </c>
      <c r="S54" s="4"/>
      <c r="T54" s="6">
        <v>0.40699999999999997</v>
      </c>
      <c r="U54" s="5">
        <v>59.999999999999787</v>
      </c>
      <c r="V54" s="5">
        <v>24.420000000000083</v>
      </c>
      <c r="X54" s="2">
        <v>77473.63</v>
      </c>
      <c r="Y54" s="2">
        <f t="shared" si="9"/>
        <v>154947.26</v>
      </c>
      <c r="Z54" s="2">
        <f t="shared" si="10"/>
        <v>568.13995333333332</v>
      </c>
      <c r="AA54" s="2">
        <v>1</v>
      </c>
      <c r="AB54" s="2">
        <f t="shared" si="11"/>
        <v>568.13995333333332</v>
      </c>
      <c r="AC54" s="2">
        <f t="shared" si="12"/>
        <v>1395.9212612612614</v>
      </c>
      <c r="AE54" s="5">
        <v>750.38789922714864</v>
      </c>
      <c r="AF54" s="5">
        <v>887.32917317670706</v>
      </c>
      <c r="AG54" s="9" t="s">
        <v>11</v>
      </c>
    </row>
    <row r="55" spans="1:33" x14ac:dyDescent="0.25">
      <c r="A55" s="4" t="s">
        <v>84</v>
      </c>
      <c r="B55" s="4" t="s">
        <v>83</v>
      </c>
      <c r="C55" s="13">
        <v>15</v>
      </c>
      <c r="D55" s="13">
        <v>53</v>
      </c>
      <c r="E55" s="13">
        <f t="shared" si="0"/>
        <v>22053</v>
      </c>
      <c r="F55" s="8">
        <v>0</v>
      </c>
      <c r="G55" s="23" t="s">
        <v>224</v>
      </c>
      <c r="H55" s="18" t="s">
        <v>225</v>
      </c>
      <c r="I55" s="18" t="s">
        <v>11</v>
      </c>
      <c r="J55" s="13">
        <v>3</v>
      </c>
      <c r="K55" s="13">
        <v>2</v>
      </c>
      <c r="L55" s="13">
        <v>2</v>
      </c>
      <c r="M55" s="13">
        <v>30</v>
      </c>
      <c r="N55" s="4"/>
      <c r="O55" s="5">
        <v>16</v>
      </c>
      <c r="P55" s="5">
        <v>7.5</v>
      </c>
      <c r="Q55" s="5">
        <v>150.43542604333442</v>
      </c>
      <c r="R55" s="11">
        <v>7.1005917159763312</v>
      </c>
      <c r="S55" s="4"/>
      <c r="T55" s="6">
        <v>0.84499999999999997</v>
      </c>
      <c r="U55" s="5">
        <v>253.99999999999494</v>
      </c>
      <c r="V55" s="5">
        <v>11.976377952756144</v>
      </c>
      <c r="X55" s="2">
        <v>206386.3</v>
      </c>
      <c r="Y55" s="2">
        <f t="shared" si="9"/>
        <v>412772.6</v>
      </c>
      <c r="Z55" s="2">
        <f t="shared" si="10"/>
        <v>1513.4995333333331</v>
      </c>
      <c r="AA55" s="2">
        <v>1</v>
      </c>
      <c r="AB55" s="2">
        <f t="shared" si="11"/>
        <v>1513.4995333333331</v>
      </c>
      <c r="AC55" s="2">
        <f t="shared" si="12"/>
        <v>1791.1237080867847</v>
      </c>
      <c r="AE55" s="5">
        <v>1197.9654200041023</v>
      </c>
      <c r="AF55" s="5">
        <v>1500.6265805011315</v>
      </c>
      <c r="AG55" s="9" t="s">
        <v>11</v>
      </c>
    </row>
    <row r="56" spans="1:33" x14ac:dyDescent="0.25">
      <c r="A56" s="4" t="s">
        <v>85</v>
      </c>
      <c r="B56" s="4" t="s">
        <v>86</v>
      </c>
      <c r="C56" s="13">
        <v>20</v>
      </c>
      <c r="D56" s="13">
        <v>70</v>
      </c>
      <c r="E56" s="13">
        <f t="shared" si="0"/>
        <v>22070</v>
      </c>
      <c r="F56" s="8">
        <v>1</v>
      </c>
      <c r="G56" s="23" t="s">
        <v>229</v>
      </c>
      <c r="H56" s="18" t="s">
        <v>11</v>
      </c>
      <c r="I56" s="18" t="s">
        <v>11</v>
      </c>
      <c r="J56" s="13">
        <v>2</v>
      </c>
      <c r="K56" s="13">
        <v>1</v>
      </c>
      <c r="L56" s="13">
        <v>1</v>
      </c>
      <c r="M56" s="13">
        <v>40</v>
      </c>
      <c r="N56" s="4"/>
      <c r="O56" s="5">
        <v>24</v>
      </c>
      <c r="P56" s="5">
        <v>32.5</v>
      </c>
      <c r="Q56" s="5">
        <v>75.435426043334431</v>
      </c>
      <c r="R56" s="11">
        <v>7.6335877862595414</v>
      </c>
      <c r="S56" s="4"/>
      <c r="T56" s="6">
        <v>0.52400000000000002</v>
      </c>
      <c r="U56" s="5">
        <v>107.9999999999977</v>
      </c>
      <c r="V56" s="5">
        <v>17.466666666667038</v>
      </c>
      <c r="X56" s="2">
        <v>117352.9</v>
      </c>
      <c r="Y56" s="2">
        <f t="shared" si="9"/>
        <v>234705.8</v>
      </c>
      <c r="Z56" s="2">
        <f t="shared" si="10"/>
        <v>860.58793333333324</v>
      </c>
      <c r="AA56" s="2">
        <v>1</v>
      </c>
      <c r="AB56" s="2">
        <f t="shared" si="11"/>
        <v>860.58793333333324</v>
      </c>
      <c r="AC56" s="2">
        <f t="shared" si="12"/>
        <v>1642.3433842239183</v>
      </c>
      <c r="AE56" s="5">
        <v>897.595388422165</v>
      </c>
      <c r="AF56" s="5">
        <v>1122.1954692408278</v>
      </c>
      <c r="AG56" s="9" t="s">
        <v>11</v>
      </c>
    </row>
    <row r="57" spans="1:33" x14ac:dyDescent="0.25">
      <c r="A57" s="7" t="s">
        <v>78</v>
      </c>
      <c r="B57" s="18" t="s">
        <v>11</v>
      </c>
      <c r="C57" s="13" t="s">
        <v>11</v>
      </c>
      <c r="D57" s="13" t="s">
        <v>11</v>
      </c>
      <c r="E57" s="13" t="s">
        <v>11</v>
      </c>
      <c r="F57" s="13" t="s">
        <v>11</v>
      </c>
      <c r="G57" s="18" t="s">
        <v>11</v>
      </c>
      <c r="H57" s="18" t="s">
        <v>11</v>
      </c>
      <c r="I57" s="18" t="s">
        <v>11</v>
      </c>
      <c r="J57" s="13" t="s">
        <v>11</v>
      </c>
      <c r="K57" s="13" t="s">
        <v>11</v>
      </c>
      <c r="L57" s="13" t="s">
        <v>11</v>
      </c>
      <c r="M57" s="13" t="s">
        <v>11</v>
      </c>
      <c r="N57" s="18"/>
      <c r="O57" s="13" t="s">
        <v>11</v>
      </c>
      <c r="P57" s="13" t="s">
        <v>11</v>
      </c>
      <c r="Q57" s="13" t="s">
        <v>11</v>
      </c>
      <c r="R57" s="13" t="s">
        <v>11</v>
      </c>
      <c r="S57" s="13"/>
      <c r="T57" s="13" t="s">
        <v>11</v>
      </c>
      <c r="U57" s="13" t="s">
        <v>11</v>
      </c>
      <c r="V57" s="8" t="s">
        <v>11</v>
      </c>
      <c r="W57" s="13"/>
      <c r="X57" s="13" t="s">
        <v>11</v>
      </c>
      <c r="Y57" s="13" t="s">
        <v>11</v>
      </c>
      <c r="Z57" s="13" t="s">
        <v>11</v>
      </c>
      <c r="AA57" s="13" t="s">
        <v>11</v>
      </c>
      <c r="AB57" s="13" t="s">
        <v>11</v>
      </c>
      <c r="AC57" s="13" t="s">
        <v>11</v>
      </c>
      <c r="AD57" s="13"/>
      <c r="AE57" s="13" t="s">
        <v>11</v>
      </c>
      <c r="AF57" s="13" t="s">
        <v>11</v>
      </c>
      <c r="AG57" s="9" t="s">
        <v>11</v>
      </c>
    </row>
    <row r="58" spans="1:33" x14ac:dyDescent="0.25">
      <c r="A58" s="4" t="s">
        <v>87</v>
      </c>
      <c r="B58" s="4" t="s">
        <v>83</v>
      </c>
      <c r="C58" s="13">
        <v>15</v>
      </c>
      <c r="D58" s="13">
        <v>55</v>
      </c>
      <c r="E58" s="13">
        <f t="shared" si="0"/>
        <v>22055</v>
      </c>
      <c r="F58" s="8">
        <v>0</v>
      </c>
      <c r="G58" s="23" t="s">
        <v>222</v>
      </c>
      <c r="H58" s="18" t="s">
        <v>223</v>
      </c>
      <c r="I58" s="18" t="s">
        <v>11</v>
      </c>
      <c r="J58" s="13">
        <v>3</v>
      </c>
      <c r="K58" s="13">
        <v>2</v>
      </c>
      <c r="L58" s="13">
        <v>2</v>
      </c>
      <c r="M58" s="13">
        <v>30</v>
      </c>
      <c r="N58" s="4"/>
      <c r="O58" s="5">
        <v>24</v>
      </c>
      <c r="P58" s="5">
        <v>18.5</v>
      </c>
      <c r="Q58" s="5">
        <v>75.435426043334431</v>
      </c>
      <c r="R58" s="11">
        <v>11.335012594458437</v>
      </c>
      <c r="S58" s="4"/>
      <c r="T58" s="6">
        <v>0.79400000000000004</v>
      </c>
      <c r="U58" s="5">
        <v>106.00000000000378</v>
      </c>
      <c r="V58" s="5">
        <v>26.966037735848097</v>
      </c>
      <c r="X58" s="2">
        <v>141490.70000000001</v>
      </c>
      <c r="Y58" s="2">
        <f t="shared" si="9"/>
        <v>282981.40000000002</v>
      </c>
      <c r="Z58" s="2">
        <f t="shared" si="10"/>
        <v>1037.5984666666666</v>
      </c>
      <c r="AA58" s="2">
        <v>1</v>
      </c>
      <c r="AB58" s="2">
        <f t="shared" si="11"/>
        <v>1037.5984666666666</v>
      </c>
      <c r="AC58" s="2">
        <f t="shared" si="12"/>
        <v>1306.7990764063811</v>
      </c>
      <c r="AE58" s="5">
        <v>897.595388422165</v>
      </c>
      <c r="AF58" s="5">
        <v>832.1852523309035</v>
      </c>
      <c r="AG58" s="9" t="s">
        <v>11</v>
      </c>
    </row>
    <row r="59" spans="1:33" x14ac:dyDescent="0.25">
      <c r="A59" s="4" t="s">
        <v>88</v>
      </c>
      <c r="B59" s="4" t="s">
        <v>89</v>
      </c>
      <c r="C59" s="13">
        <v>17</v>
      </c>
      <c r="D59" s="13">
        <v>61</v>
      </c>
      <c r="E59" s="13">
        <f t="shared" si="0"/>
        <v>22061</v>
      </c>
      <c r="F59" s="8">
        <v>1</v>
      </c>
      <c r="G59" s="23" t="s">
        <v>220</v>
      </c>
      <c r="H59" s="18" t="s">
        <v>11</v>
      </c>
      <c r="I59" s="18" t="s">
        <v>11</v>
      </c>
      <c r="J59" s="13">
        <v>3</v>
      </c>
      <c r="K59" s="13">
        <v>2</v>
      </c>
      <c r="L59" s="13">
        <v>2</v>
      </c>
      <c r="M59" s="13">
        <v>30</v>
      </c>
      <c r="N59" s="4"/>
      <c r="O59" s="5">
        <v>27.5</v>
      </c>
      <c r="P59" s="5">
        <v>10.200000000000001</v>
      </c>
      <c r="Q59" s="5">
        <v>57.435426043334438</v>
      </c>
      <c r="R59" s="11">
        <v>11.588275391956373</v>
      </c>
      <c r="S59" s="4"/>
      <c r="T59" s="6">
        <v>1.4670000000000001</v>
      </c>
      <c r="U59" s="5">
        <v>375.00000000000108</v>
      </c>
      <c r="V59" s="5">
        <v>14.083199999999961</v>
      </c>
      <c r="X59" s="2">
        <v>325681.3</v>
      </c>
      <c r="Y59" s="2">
        <f t="shared" si="9"/>
        <v>651362.6</v>
      </c>
      <c r="Z59" s="2">
        <f t="shared" si="10"/>
        <v>2388.3295333333331</v>
      </c>
      <c r="AA59" s="2">
        <v>1</v>
      </c>
      <c r="AB59" s="2">
        <f t="shared" si="11"/>
        <v>2388.3295333333331</v>
      </c>
      <c r="AC59" s="2">
        <f t="shared" si="12"/>
        <v>1628.0364917064301</v>
      </c>
      <c r="AE59" s="5">
        <v>821.97581232994457</v>
      </c>
      <c r="AF59" s="5">
        <v>1320.6935944776028</v>
      </c>
      <c r="AG59" s="9" t="s">
        <v>11</v>
      </c>
    </row>
    <row r="60" spans="1:33" x14ac:dyDescent="0.25">
      <c r="A60" s="4" t="s">
        <v>90</v>
      </c>
      <c r="B60" s="4" t="s">
        <v>91</v>
      </c>
      <c r="C60" s="13">
        <v>16</v>
      </c>
      <c r="D60" s="13">
        <v>56</v>
      </c>
      <c r="E60" s="13">
        <f t="shared" si="0"/>
        <v>22056</v>
      </c>
      <c r="F60" s="8">
        <v>0</v>
      </c>
      <c r="G60" s="23" t="s">
        <v>226</v>
      </c>
      <c r="H60" s="18" t="s">
        <v>227</v>
      </c>
      <c r="I60" s="18" t="s">
        <v>11</v>
      </c>
      <c r="J60" s="13">
        <v>2</v>
      </c>
      <c r="K60" s="13">
        <v>1</v>
      </c>
      <c r="L60" s="13">
        <v>1</v>
      </c>
      <c r="M60" s="13">
        <v>30</v>
      </c>
      <c r="N60" s="4"/>
      <c r="O60" s="5">
        <v>33.6</v>
      </c>
      <c r="P60" s="5">
        <v>16.405714285714286</v>
      </c>
      <c r="Q60" s="5">
        <v>33.435426043334438</v>
      </c>
      <c r="R60" s="11">
        <v>9.0252707581227423</v>
      </c>
      <c r="S60" s="4"/>
      <c r="T60" s="6">
        <v>0.55400000000000005</v>
      </c>
      <c r="U60" s="5">
        <v>274.99999999998863</v>
      </c>
      <c r="V60" s="5">
        <v>7.2523636363639365</v>
      </c>
      <c r="X60" s="2">
        <v>199313.3</v>
      </c>
      <c r="Y60" s="2">
        <f t="shared" si="9"/>
        <v>398626.6</v>
      </c>
      <c r="Z60" s="2">
        <f t="shared" si="10"/>
        <v>1461.6308666666666</v>
      </c>
      <c r="AA60" s="2">
        <v>1</v>
      </c>
      <c r="AB60" s="2">
        <f t="shared" si="11"/>
        <v>1461.6308666666666</v>
      </c>
      <c r="AC60" s="2">
        <f t="shared" si="12"/>
        <v>2638.3228640192538</v>
      </c>
      <c r="AE60" s="5">
        <v>730.00547130368</v>
      </c>
      <c r="AF60" s="5">
        <v>2280.8302757369302</v>
      </c>
      <c r="AG60" s="9" t="s">
        <v>11</v>
      </c>
    </row>
    <row r="61" spans="1:33" x14ac:dyDescent="0.25">
      <c r="A61" s="4" t="s">
        <v>92</v>
      </c>
      <c r="B61" s="4" t="s">
        <v>91</v>
      </c>
      <c r="C61" s="13">
        <v>16</v>
      </c>
      <c r="D61" s="13">
        <v>57</v>
      </c>
      <c r="E61" s="13">
        <f t="shared" si="0"/>
        <v>22057</v>
      </c>
      <c r="F61" s="8">
        <v>0</v>
      </c>
      <c r="G61" s="23" t="s">
        <v>225</v>
      </c>
      <c r="H61" s="18" t="s">
        <v>224</v>
      </c>
      <c r="I61" s="18" t="s">
        <v>11</v>
      </c>
      <c r="J61" s="13">
        <v>3</v>
      </c>
      <c r="K61" s="13">
        <v>2</v>
      </c>
      <c r="L61" s="13">
        <v>2</v>
      </c>
      <c r="M61" s="13">
        <v>30</v>
      </c>
      <c r="N61" s="4"/>
      <c r="O61" s="5">
        <v>8</v>
      </c>
      <c r="P61" s="5">
        <v>4.5</v>
      </c>
      <c r="Q61" s="5">
        <v>375.43542604333442</v>
      </c>
      <c r="R61" s="11">
        <v>5.9808612440191391</v>
      </c>
      <c r="S61" s="4"/>
      <c r="T61" s="6">
        <v>0.83599999999999997</v>
      </c>
      <c r="U61" s="5">
        <v>290.00000000000057</v>
      </c>
      <c r="V61" s="5">
        <v>10.377931034482739</v>
      </c>
      <c r="X61" s="2">
        <v>215206.5</v>
      </c>
      <c r="Y61" s="2">
        <f t="shared" si="9"/>
        <v>430413</v>
      </c>
      <c r="Z61" s="2">
        <f t="shared" si="10"/>
        <v>1578.181</v>
      </c>
      <c r="AA61" s="2">
        <v>1</v>
      </c>
      <c r="AB61" s="2">
        <f t="shared" si="11"/>
        <v>1578.181</v>
      </c>
      <c r="AC61" s="2">
        <f t="shared" si="12"/>
        <v>1887.7763157894738</v>
      </c>
      <c r="AE61" s="5">
        <v>2096.3369453111659</v>
      </c>
      <c r="AF61" s="5">
        <v>1685.5329338051151</v>
      </c>
      <c r="AG61" s="9" t="s">
        <v>11</v>
      </c>
    </row>
    <row r="62" spans="1:33" x14ac:dyDescent="0.25">
      <c r="A62" s="4" t="s">
        <v>93</v>
      </c>
      <c r="B62" s="4" t="s">
        <v>91</v>
      </c>
      <c r="C62" s="13">
        <v>16</v>
      </c>
      <c r="D62" s="13">
        <v>59</v>
      </c>
      <c r="E62" s="13">
        <f t="shared" si="0"/>
        <v>22059</v>
      </c>
      <c r="F62" s="8">
        <v>0</v>
      </c>
      <c r="G62" s="23" t="s">
        <v>220</v>
      </c>
      <c r="H62" s="18" t="s">
        <v>11</v>
      </c>
      <c r="I62" s="18" t="s">
        <v>11</v>
      </c>
      <c r="J62" s="13">
        <v>3</v>
      </c>
      <c r="K62" s="13">
        <v>2</v>
      </c>
      <c r="L62" s="13">
        <v>2</v>
      </c>
      <c r="M62" s="13">
        <v>30</v>
      </c>
      <c r="N62" s="4"/>
      <c r="O62" s="5">
        <v>22</v>
      </c>
      <c r="P62" s="5">
        <v>19.09090909090909</v>
      </c>
      <c r="Q62" s="5">
        <v>89.071789679698085</v>
      </c>
      <c r="R62" s="11">
        <v>12.422360248447205</v>
      </c>
      <c r="S62" s="4"/>
      <c r="T62" s="6">
        <v>0.48299999999999998</v>
      </c>
      <c r="U62" s="5">
        <v>222.00000000000591</v>
      </c>
      <c r="V62" s="5">
        <v>7.8324324324322241</v>
      </c>
      <c r="X62" s="2">
        <v>142324.20000000001</v>
      </c>
      <c r="Y62" s="2">
        <f t="shared" si="9"/>
        <v>284648.40000000002</v>
      </c>
      <c r="Z62" s="2">
        <f t="shared" si="10"/>
        <v>1043.7108000000001</v>
      </c>
      <c r="AA62" s="2">
        <v>1</v>
      </c>
      <c r="AB62" s="2">
        <f t="shared" si="11"/>
        <v>1043.7108000000001</v>
      </c>
      <c r="AC62" s="2">
        <f t="shared" si="12"/>
        <v>2160.8919254658385</v>
      </c>
      <c r="AE62" s="5">
        <v>952.01017286463969</v>
      </c>
      <c r="AF62" s="5">
        <v>2134.6389045289689</v>
      </c>
      <c r="AG62" s="9" t="s">
        <v>11</v>
      </c>
    </row>
    <row r="63" spans="1:33" x14ac:dyDescent="0.25">
      <c r="A63" s="4" t="s">
        <v>94</v>
      </c>
      <c r="B63" s="4" t="s">
        <v>89</v>
      </c>
      <c r="C63" s="13">
        <v>17</v>
      </c>
      <c r="D63" s="13">
        <v>60</v>
      </c>
      <c r="E63" s="13">
        <f t="shared" si="0"/>
        <v>22060</v>
      </c>
      <c r="F63" s="8">
        <v>1</v>
      </c>
      <c r="G63" s="23" t="s">
        <v>220</v>
      </c>
      <c r="H63" s="18" t="s">
        <v>11</v>
      </c>
      <c r="I63" s="18" t="s">
        <v>11</v>
      </c>
      <c r="J63" s="13">
        <v>3</v>
      </c>
      <c r="K63" s="13">
        <v>2</v>
      </c>
      <c r="L63" s="13">
        <v>2</v>
      </c>
      <c r="M63" s="13">
        <v>30</v>
      </c>
      <c r="N63" s="4"/>
      <c r="O63" s="5">
        <v>14</v>
      </c>
      <c r="P63" s="5">
        <v>26.571428571428573</v>
      </c>
      <c r="Q63" s="5">
        <v>182.57828318619156</v>
      </c>
      <c r="R63" s="11">
        <v>5.54016620498615</v>
      </c>
      <c r="S63" s="4"/>
      <c r="T63" s="6">
        <v>0.36099999999999999</v>
      </c>
      <c r="U63" s="5">
        <v>138.00000000000239</v>
      </c>
      <c r="V63" s="5">
        <v>9.417391304347662</v>
      </c>
      <c r="X63" s="2">
        <v>97171.62</v>
      </c>
      <c r="Y63" s="2">
        <f t="shared" si="9"/>
        <v>194343.24</v>
      </c>
      <c r="Z63" s="2">
        <f t="shared" si="10"/>
        <v>712.59187999999995</v>
      </c>
      <c r="AA63" s="2">
        <v>1</v>
      </c>
      <c r="AB63" s="2">
        <f t="shared" si="11"/>
        <v>712.59187999999995</v>
      </c>
      <c r="AC63" s="2">
        <f t="shared" si="12"/>
        <v>1973.9387257617727</v>
      </c>
      <c r="AE63" s="5">
        <v>1326.7778977817979</v>
      </c>
      <c r="AF63" s="5">
        <v>1826.6337259758939</v>
      </c>
      <c r="AG63" s="9" t="s">
        <v>11</v>
      </c>
    </row>
    <row r="64" spans="1:33" x14ac:dyDescent="0.25">
      <c r="A64" s="4" t="s">
        <v>95</v>
      </c>
      <c r="B64" s="4" t="s">
        <v>89</v>
      </c>
      <c r="C64" s="13">
        <v>17</v>
      </c>
      <c r="D64" s="13">
        <v>62</v>
      </c>
      <c r="E64" s="13">
        <f t="shared" si="0"/>
        <v>22062</v>
      </c>
      <c r="F64" s="8">
        <v>1</v>
      </c>
      <c r="G64" s="23" t="s">
        <v>231</v>
      </c>
      <c r="H64" s="18" t="s">
        <v>11</v>
      </c>
      <c r="I64" s="18" t="s">
        <v>11</v>
      </c>
      <c r="J64" s="13">
        <v>2</v>
      </c>
      <c r="K64" s="13">
        <v>1</v>
      </c>
      <c r="L64" s="13">
        <v>1</v>
      </c>
      <c r="M64" s="13">
        <v>40</v>
      </c>
      <c r="N64" s="4"/>
      <c r="O64" s="5">
        <v>14</v>
      </c>
      <c r="P64" s="5">
        <v>70.285714285714292</v>
      </c>
      <c r="Q64" s="5">
        <v>201.21948459066974</v>
      </c>
      <c r="R64" s="11">
        <v>10.178117048346056</v>
      </c>
      <c r="S64" s="4"/>
      <c r="T64" s="6">
        <v>0.39300000000000002</v>
      </c>
      <c r="U64" s="5">
        <v>102.99999999999372</v>
      </c>
      <c r="V64" s="5">
        <v>13.735922330097926</v>
      </c>
      <c r="X64" s="2">
        <v>104317.3</v>
      </c>
      <c r="Y64" s="2">
        <f t="shared" si="9"/>
        <v>208634.6</v>
      </c>
      <c r="Z64" s="2">
        <f t="shared" si="10"/>
        <v>764.99353333333329</v>
      </c>
      <c r="AA64" s="2">
        <v>1</v>
      </c>
      <c r="AB64" s="2">
        <f t="shared" si="11"/>
        <v>764.99353333333329</v>
      </c>
      <c r="AC64" s="2">
        <f t="shared" si="12"/>
        <v>1946.5484308736216</v>
      </c>
      <c r="AE64" s="5">
        <v>1326.7778977817979</v>
      </c>
      <c r="AF64" s="5">
        <v>1346.5750685870466</v>
      </c>
      <c r="AG64" s="9" t="s">
        <v>11</v>
      </c>
    </row>
    <row r="65" spans="1:33" x14ac:dyDescent="0.25">
      <c r="A65" s="7" t="s">
        <v>79</v>
      </c>
      <c r="B65" s="18" t="s">
        <v>11</v>
      </c>
      <c r="C65" s="13" t="s">
        <v>11</v>
      </c>
      <c r="D65" s="13" t="s">
        <v>11</v>
      </c>
      <c r="E65" s="13" t="s">
        <v>11</v>
      </c>
      <c r="F65" s="13" t="s">
        <v>11</v>
      </c>
      <c r="G65" s="18" t="s">
        <v>11</v>
      </c>
      <c r="H65" s="18" t="s">
        <v>11</v>
      </c>
      <c r="I65" s="18" t="s">
        <v>11</v>
      </c>
      <c r="J65" s="13" t="s">
        <v>11</v>
      </c>
      <c r="K65" s="13" t="s">
        <v>11</v>
      </c>
      <c r="L65" s="13" t="s">
        <v>11</v>
      </c>
      <c r="M65" s="13" t="s">
        <v>11</v>
      </c>
      <c r="N65" s="18"/>
      <c r="O65" s="13" t="s">
        <v>11</v>
      </c>
      <c r="P65" s="13" t="s">
        <v>11</v>
      </c>
      <c r="Q65" s="13" t="s">
        <v>11</v>
      </c>
      <c r="R65" s="13" t="s">
        <v>11</v>
      </c>
      <c r="S65" s="13"/>
      <c r="T65" s="13" t="s">
        <v>11</v>
      </c>
      <c r="U65" s="13" t="s">
        <v>11</v>
      </c>
      <c r="V65" s="8" t="s">
        <v>11</v>
      </c>
      <c r="W65" s="13"/>
      <c r="X65" s="13" t="s">
        <v>11</v>
      </c>
      <c r="Y65" s="13" t="s">
        <v>11</v>
      </c>
      <c r="Z65" s="13" t="s">
        <v>11</v>
      </c>
      <c r="AA65" s="13" t="s">
        <v>11</v>
      </c>
      <c r="AB65" s="13" t="s">
        <v>11</v>
      </c>
      <c r="AC65" s="13" t="s">
        <v>11</v>
      </c>
      <c r="AD65" s="13"/>
      <c r="AE65" s="13" t="s">
        <v>11</v>
      </c>
      <c r="AF65" s="13" t="s">
        <v>11</v>
      </c>
      <c r="AG65" s="9" t="s">
        <v>11</v>
      </c>
    </row>
    <row r="66" spans="1:33" x14ac:dyDescent="0.25">
      <c r="A66" s="4" t="s">
        <v>96</v>
      </c>
      <c r="B66" s="4" t="s">
        <v>97</v>
      </c>
      <c r="C66" s="13">
        <v>18</v>
      </c>
      <c r="D66" s="13">
        <v>63</v>
      </c>
      <c r="E66" s="13">
        <f t="shared" si="0"/>
        <v>22063</v>
      </c>
      <c r="F66" s="8">
        <v>1</v>
      </c>
      <c r="G66" s="23" t="s">
        <v>231</v>
      </c>
      <c r="H66" s="18" t="s">
        <v>11</v>
      </c>
      <c r="I66" s="18" t="s">
        <v>11</v>
      </c>
      <c r="J66" s="13">
        <v>2</v>
      </c>
      <c r="K66" s="13">
        <v>1</v>
      </c>
      <c r="L66" s="13">
        <v>1</v>
      </c>
      <c r="M66" s="13">
        <v>40</v>
      </c>
      <c r="N66" s="4"/>
      <c r="O66" s="5">
        <v>16.5</v>
      </c>
      <c r="P66" s="5">
        <v>42.154411764705884</v>
      </c>
      <c r="Q66" s="5">
        <v>162.45898038898909</v>
      </c>
      <c r="R66" s="11">
        <v>12.773722627737225</v>
      </c>
      <c r="S66" s="4"/>
      <c r="T66" s="6">
        <v>0.54800000000000004</v>
      </c>
      <c r="U66" s="5">
        <v>96.000000000005414</v>
      </c>
      <c r="V66" s="5">
        <v>20.549999999998843</v>
      </c>
      <c r="X66" s="2">
        <v>127361.4</v>
      </c>
      <c r="Y66" s="2">
        <f t="shared" si="9"/>
        <v>254722.8</v>
      </c>
      <c r="Z66" s="2">
        <f t="shared" si="10"/>
        <v>933.98359999999991</v>
      </c>
      <c r="AA66" s="2">
        <v>1</v>
      </c>
      <c r="AB66" s="2">
        <f t="shared" si="11"/>
        <v>933.98359999999991</v>
      </c>
      <c r="AC66" s="2">
        <f t="shared" si="12"/>
        <v>1704.349635036496</v>
      </c>
      <c r="AE66" s="5">
        <v>1170.6242594164205</v>
      </c>
      <c r="AF66" s="5">
        <v>998.21459996054614</v>
      </c>
      <c r="AG66" s="9" t="s">
        <v>11</v>
      </c>
    </row>
    <row r="67" spans="1:33" x14ac:dyDescent="0.25">
      <c r="A67" s="4" t="s">
        <v>98</v>
      </c>
      <c r="B67" s="4" t="s">
        <v>99</v>
      </c>
      <c r="C67" s="13">
        <v>21</v>
      </c>
      <c r="D67" s="13">
        <v>72</v>
      </c>
      <c r="E67" s="13">
        <f t="shared" ref="E67:E130" si="13">22000+D67</f>
        <v>22072</v>
      </c>
      <c r="F67" s="8">
        <v>0</v>
      </c>
      <c r="G67" s="23" t="s">
        <v>229</v>
      </c>
      <c r="H67" s="18" t="s">
        <v>11</v>
      </c>
      <c r="I67" s="18" t="s">
        <v>11</v>
      </c>
      <c r="J67" s="13">
        <v>2</v>
      </c>
      <c r="K67" s="13">
        <v>1</v>
      </c>
      <c r="L67" s="13">
        <v>1</v>
      </c>
      <c r="M67" s="13">
        <v>40</v>
      </c>
      <c r="N67" s="4"/>
      <c r="O67" s="5">
        <v>19.333333333333332</v>
      </c>
      <c r="P67" s="5">
        <v>36.242105263157896</v>
      </c>
      <c r="Q67" s="5">
        <v>130.39241692149685</v>
      </c>
      <c r="R67" s="11">
        <v>4.43213296398892</v>
      </c>
      <c r="S67" s="4"/>
      <c r="T67" s="6">
        <v>1.8049999999999999</v>
      </c>
      <c r="U67" s="5">
        <v>177.99999999999585</v>
      </c>
      <c r="V67" s="5">
        <v>36.505617977528942</v>
      </c>
      <c r="X67" s="2">
        <v>227405.1</v>
      </c>
      <c r="Y67" s="2">
        <f t="shared" si="9"/>
        <v>454810.2</v>
      </c>
      <c r="Z67" s="2">
        <f t="shared" si="10"/>
        <v>1667.6374000000001</v>
      </c>
      <c r="AA67" s="2">
        <v>1</v>
      </c>
      <c r="AB67" s="2">
        <f t="shared" si="11"/>
        <v>1667.6374000000001</v>
      </c>
      <c r="AC67" s="2">
        <f t="shared" si="12"/>
        <v>923.89883656509699</v>
      </c>
      <c r="AE67" s="5">
        <v>1042.3914667025574</v>
      </c>
      <c r="AF67" s="5">
        <v>698.23801328505579</v>
      </c>
      <c r="AG67" s="9" t="s">
        <v>11</v>
      </c>
    </row>
    <row r="68" spans="1:33" x14ac:dyDescent="0.25">
      <c r="A68" s="4" t="s">
        <v>100</v>
      </c>
      <c r="B68" s="4" t="s">
        <v>81</v>
      </c>
      <c r="C68" s="13">
        <v>19</v>
      </c>
      <c r="D68" s="13">
        <v>66</v>
      </c>
      <c r="E68" s="13">
        <f t="shared" si="13"/>
        <v>22066</v>
      </c>
      <c r="F68" s="8">
        <v>1</v>
      </c>
      <c r="G68" s="23" t="s">
        <v>226</v>
      </c>
      <c r="H68" s="18" t="s">
        <v>11</v>
      </c>
      <c r="I68" s="18" t="s">
        <v>11</v>
      </c>
      <c r="J68" s="13">
        <v>2</v>
      </c>
      <c r="K68" s="13">
        <v>1</v>
      </c>
      <c r="L68" s="13">
        <v>1</v>
      </c>
      <c r="M68" s="13">
        <v>30</v>
      </c>
      <c r="N68" s="4"/>
      <c r="O68" s="5">
        <v>35</v>
      </c>
      <c r="P68" s="5">
        <v>13.936117936117935</v>
      </c>
      <c r="Q68" s="5">
        <v>28.629529237437644</v>
      </c>
      <c r="R68" s="11">
        <v>2.4330900243309004</v>
      </c>
      <c r="S68" s="4"/>
      <c r="T68" s="6">
        <v>0.41099999999999998</v>
      </c>
      <c r="U68" s="5">
        <v>125.00000000001315</v>
      </c>
      <c r="V68" s="5">
        <v>11.836799999998755</v>
      </c>
      <c r="X68" s="2">
        <v>117455.3</v>
      </c>
      <c r="Y68" s="2">
        <f t="shared" si="9"/>
        <v>234910.6</v>
      </c>
      <c r="Z68" s="2">
        <f t="shared" si="10"/>
        <v>861.33886666666672</v>
      </c>
      <c r="AA68" s="2">
        <v>1</v>
      </c>
      <c r="AB68" s="2">
        <f t="shared" si="11"/>
        <v>861.33886666666672</v>
      </c>
      <c r="AC68" s="2">
        <f t="shared" si="12"/>
        <v>2095.7150040551501</v>
      </c>
      <c r="AE68" s="5">
        <v>713.91977730294809</v>
      </c>
      <c r="AF68" s="5">
        <v>1514.7947941230332</v>
      </c>
      <c r="AG68" s="9" t="s">
        <v>11</v>
      </c>
    </row>
    <row r="69" spans="1:33" x14ac:dyDescent="0.25">
      <c r="A69" s="4" t="s">
        <v>101</v>
      </c>
      <c r="B69" s="4" t="s">
        <v>86</v>
      </c>
      <c r="C69" s="13">
        <v>20</v>
      </c>
      <c r="D69" s="13">
        <v>71</v>
      </c>
      <c r="E69" s="13">
        <f t="shared" si="13"/>
        <v>22071</v>
      </c>
      <c r="F69" s="8">
        <v>1</v>
      </c>
      <c r="G69" s="23" t="s">
        <v>220</v>
      </c>
      <c r="H69" s="18" t="s">
        <v>11</v>
      </c>
      <c r="I69" s="18" t="s">
        <v>11</v>
      </c>
      <c r="J69" s="13">
        <v>3</v>
      </c>
      <c r="K69" s="13">
        <v>2</v>
      </c>
      <c r="L69" s="13">
        <v>2</v>
      </c>
      <c r="M69" s="13">
        <v>30</v>
      </c>
      <c r="N69" s="4"/>
      <c r="O69" s="5">
        <v>18.5</v>
      </c>
      <c r="P69" s="5">
        <v>7.7823529411764705</v>
      </c>
      <c r="Q69" s="5">
        <v>121.31777898451091</v>
      </c>
      <c r="R69" s="11">
        <v>12.605042016806724</v>
      </c>
      <c r="S69" s="4"/>
      <c r="T69" s="6">
        <v>0.47599999999999998</v>
      </c>
      <c r="U69" s="5">
        <v>226.00000000000335</v>
      </c>
      <c r="V69" s="5">
        <v>7.5823008849556395</v>
      </c>
      <c r="X69" s="2">
        <v>138801.4</v>
      </c>
      <c r="Y69" s="2">
        <f t="shared" si="9"/>
        <v>277602.8</v>
      </c>
      <c r="Z69" s="2">
        <f t="shared" si="10"/>
        <v>1017.8769333333333</v>
      </c>
      <c r="AA69" s="2">
        <v>1</v>
      </c>
      <c r="AB69" s="2">
        <f t="shared" si="11"/>
        <v>1017.8769333333333</v>
      </c>
      <c r="AC69" s="2">
        <f t="shared" si="12"/>
        <v>2138.396918767507</v>
      </c>
      <c r="AE69" s="5">
        <v>1076.0232936509103</v>
      </c>
      <c r="AF69" s="5">
        <v>2194.9473915322287</v>
      </c>
      <c r="AG69" s="9" t="s">
        <v>11</v>
      </c>
    </row>
    <row r="70" spans="1:33" x14ac:dyDescent="0.25">
      <c r="A70" s="4" t="s">
        <v>102</v>
      </c>
      <c r="B70" s="4" t="s">
        <v>81</v>
      </c>
      <c r="C70" s="13">
        <v>19</v>
      </c>
      <c r="D70" s="13">
        <v>67</v>
      </c>
      <c r="E70" s="13">
        <f t="shared" si="13"/>
        <v>22067</v>
      </c>
      <c r="F70" s="8">
        <v>1</v>
      </c>
      <c r="G70" s="23" t="s">
        <v>222</v>
      </c>
      <c r="H70" s="18" t="s">
        <v>223</v>
      </c>
      <c r="I70" s="18" t="s">
        <v>11</v>
      </c>
      <c r="J70" s="13">
        <v>3</v>
      </c>
      <c r="K70" s="13">
        <v>2</v>
      </c>
      <c r="L70" s="13">
        <v>2</v>
      </c>
      <c r="M70" s="13">
        <v>30</v>
      </c>
      <c r="N70" s="4"/>
      <c r="O70" s="5">
        <v>20</v>
      </c>
      <c r="P70" s="5">
        <v>16.2</v>
      </c>
      <c r="Q70" s="5">
        <v>105.43542604333446</v>
      </c>
      <c r="R70" s="11">
        <v>11.349306431273645</v>
      </c>
      <c r="S70" s="4"/>
      <c r="T70" s="6">
        <v>0.79300000000000004</v>
      </c>
      <c r="U70" s="5">
        <v>141.99999999999983</v>
      </c>
      <c r="V70" s="5">
        <v>20.104225352112699</v>
      </c>
      <c r="X70" s="2">
        <v>145984.5</v>
      </c>
      <c r="Y70" s="2">
        <f t="shared" si="9"/>
        <v>291969</v>
      </c>
      <c r="Z70" s="2">
        <f t="shared" si="10"/>
        <v>1070.5529999999999</v>
      </c>
      <c r="AA70" s="2">
        <v>1</v>
      </c>
      <c r="AB70" s="2">
        <f t="shared" si="11"/>
        <v>1070.5529999999999</v>
      </c>
      <c r="AC70" s="2">
        <f t="shared" si="12"/>
        <v>1350.0037831021436</v>
      </c>
      <c r="AE70" s="5">
        <v>1017.5141126313134</v>
      </c>
      <c r="AF70" s="5">
        <v>1013.7750292757918</v>
      </c>
      <c r="AG70" s="9" t="s">
        <v>11</v>
      </c>
    </row>
    <row r="71" spans="1:33" x14ac:dyDescent="0.25">
      <c r="A71" s="4" t="s">
        <v>103</v>
      </c>
      <c r="B71" s="4" t="s">
        <v>86</v>
      </c>
      <c r="C71" s="13">
        <v>20</v>
      </c>
      <c r="D71" s="13">
        <v>68</v>
      </c>
      <c r="E71" s="13">
        <f t="shared" si="13"/>
        <v>22068</v>
      </c>
      <c r="F71" s="8">
        <v>1</v>
      </c>
      <c r="G71" s="23" t="s">
        <v>226</v>
      </c>
      <c r="H71" s="18" t="s">
        <v>227</v>
      </c>
      <c r="I71" s="18" t="s">
        <v>11</v>
      </c>
      <c r="J71" s="13">
        <v>2</v>
      </c>
      <c r="K71" s="13">
        <v>1</v>
      </c>
      <c r="L71" s="13">
        <v>1</v>
      </c>
      <c r="M71" s="13">
        <v>30</v>
      </c>
      <c r="N71" s="4"/>
      <c r="O71" s="5">
        <v>32</v>
      </c>
      <c r="P71" s="5">
        <v>9</v>
      </c>
      <c r="Q71" s="5">
        <v>37.935426043334445</v>
      </c>
      <c r="R71" s="11">
        <v>6.7873303167420813</v>
      </c>
      <c r="S71" s="4"/>
      <c r="T71" s="6">
        <v>0.442</v>
      </c>
      <c r="U71" s="5">
        <v>88.000000000000966</v>
      </c>
      <c r="V71" s="5">
        <v>18.081818181817983</v>
      </c>
      <c r="X71" s="2">
        <v>88487.07</v>
      </c>
      <c r="Y71" s="2">
        <f t="shared" si="9"/>
        <v>176974.14</v>
      </c>
      <c r="Z71" s="2">
        <f t="shared" si="10"/>
        <v>648.90517999999997</v>
      </c>
      <c r="AA71" s="2">
        <v>1</v>
      </c>
      <c r="AB71" s="2">
        <f t="shared" si="11"/>
        <v>648.90517999999997</v>
      </c>
      <c r="AC71" s="2">
        <f t="shared" si="12"/>
        <v>1468.1112669683257</v>
      </c>
      <c r="AE71" s="5">
        <v>750.38789922714864</v>
      </c>
      <c r="AF71" s="5">
        <v>1094.0722704631187</v>
      </c>
      <c r="AG71" s="9" t="s">
        <v>11</v>
      </c>
    </row>
    <row r="72" spans="1:33" x14ac:dyDescent="0.25">
      <c r="A72" s="4" t="s">
        <v>104</v>
      </c>
      <c r="B72" s="4" t="s">
        <v>91</v>
      </c>
      <c r="C72" s="13">
        <v>16</v>
      </c>
      <c r="D72" s="13">
        <v>58</v>
      </c>
      <c r="E72" s="13">
        <f t="shared" si="13"/>
        <v>22058</v>
      </c>
      <c r="F72" s="8">
        <v>0</v>
      </c>
      <c r="G72" s="23" t="s">
        <v>229</v>
      </c>
      <c r="H72" s="18" t="s">
        <v>11</v>
      </c>
      <c r="I72" s="18" t="s">
        <v>11</v>
      </c>
      <c r="J72" s="13">
        <v>2</v>
      </c>
      <c r="K72" s="13">
        <v>1</v>
      </c>
      <c r="L72" s="13">
        <v>1</v>
      </c>
      <c r="M72" s="13">
        <v>40</v>
      </c>
      <c r="N72" s="4"/>
      <c r="O72" s="5">
        <v>14</v>
      </c>
      <c r="P72" s="5">
        <v>64.285714285714292</v>
      </c>
      <c r="Q72" s="5">
        <v>201.21948459066974</v>
      </c>
      <c r="R72" s="11">
        <v>7.6628352490421454</v>
      </c>
      <c r="S72" s="4"/>
      <c r="T72" s="6">
        <v>0.52200000000000002</v>
      </c>
      <c r="U72" s="5">
        <v>83.999999999993946</v>
      </c>
      <c r="V72" s="5">
        <v>22.371428571430183</v>
      </c>
      <c r="X72" s="2">
        <v>92455.85</v>
      </c>
      <c r="Y72" s="2">
        <f t="shared" si="9"/>
        <v>184911.7</v>
      </c>
      <c r="Z72" s="2">
        <f t="shared" si="10"/>
        <v>678.00956666666673</v>
      </c>
      <c r="AA72" s="2">
        <v>1</v>
      </c>
      <c r="AB72" s="2">
        <f t="shared" si="11"/>
        <v>678.00956666666673</v>
      </c>
      <c r="AC72" s="2">
        <f t="shared" si="12"/>
        <v>1298.8689016602812</v>
      </c>
      <c r="AE72" s="5">
        <v>1326.7778977817979</v>
      </c>
      <c r="AF72" s="5">
        <v>941.15252865007369</v>
      </c>
      <c r="AG72" s="9" t="s">
        <v>11</v>
      </c>
    </row>
    <row r="73" spans="1:33" x14ac:dyDescent="0.25">
      <c r="A73" s="4" t="s">
        <v>105</v>
      </c>
      <c r="B73" s="4" t="s">
        <v>86</v>
      </c>
      <c r="C73" s="13">
        <v>20</v>
      </c>
      <c r="D73" s="13">
        <v>69</v>
      </c>
      <c r="E73" s="13">
        <f t="shared" si="13"/>
        <v>22069</v>
      </c>
      <c r="F73" s="8">
        <v>1</v>
      </c>
      <c r="G73" s="23" t="s">
        <v>225</v>
      </c>
      <c r="H73" s="18" t="s">
        <v>224</v>
      </c>
      <c r="I73" s="18" t="s">
        <v>11</v>
      </c>
      <c r="J73" s="13">
        <v>3</v>
      </c>
      <c r="K73" s="13">
        <v>2</v>
      </c>
      <c r="L73" s="13">
        <v>2</v>
      </c>
      <c r="M73" s="13">
        <v>30</v>
      </c>
      <c r="N73" s="4"/>
      <c r="O73" s="5">
        <v>11</v>
      </c>
      <c r="P73" s="5">
        <v>5.4545454545454541</v>
      </c>
      <c r="Q73" s="5">
        <v>252.70815331606173</v>
      </c>
      <c r="R73" s="11">
        <v>6.1255742725880546</v>
      </c>
      <c r="S73" s="4"/>
      <c r="T73" s="6">
        <v>0.65300000000000002</v>
      </c>
      <c r="U73" s="5">
        <v>163.00000000001268</v>
      </c>
      <c r="V73" s="5">
        <v>14.422085889569432</v>
      </c>
      <c r="X73" s="2">
        <v>135697.60000000001</v>
      </c>
      <c r="Y73" s="2">
        <f t="shared" si="9"/>
        <v>271395.20000000001</v>
      </c>
      <c r="Z73" s="2">
        <f t="shared" si="10"/>
        <v>995.1157333333332</v>
      </c>
      <c r="AA73" s="2">
        <v>1</v>
      </c>
      <c r="AB73" s="2">
        <f t="shared" si="11"/>
        <v>995.1157333333332</v>
      </c>
      <c r="AC73" s="2">
        <f t="shared" si="12"/>
        <v>1523.9138335885652</v>
      </c>
      <c r="AE73" s="5">
        <v>1607.2257669200376</v>
      </c>
      <c r="AF73" s="5">
        <v>1296.6328453747185</v>
      </c>
      <c r="AG73" s="9" t="s">
        <v>11</v>
      </c>
    </row>
    <row r="74" spans="1:33" x14ac:dyDescent="0.25">
      <c r="A74" s="4" t="s">
        <v>106</v>
      </c>
      <c r="B74" s="4" t="s">
        <v>99</v>
      </c>
      <c r="C74" s="13">
        <v>21</v>
      </c>
      <c r="D74" s="13">
        <v>73</v>
      </c>
      <c r="E74" s="13">
        <f t="shared" si="13"/>
        <v>22073</v>
      </c>
      <c r="F74" s="8">
        <v>0</v>
      </c>
      <c r="G74" s="23" t="s">
        <v>224</v>
      </c>
      <c r="H74" s="18" t="s">
        <v>11</v>
      </c>
      <c r="I74" s="18" t="s">
        <v>11</v>
      </c>
      <c r="J74" s="13">
        <v>3</v>
      </c>
      <c r="K74" s="13">
        <v>2</v>
      </c>
      <c r="L74" s="13">
        <v>2</v>
      </c>
      <c r="M74" s="13">
        <v>30</v>
      </c>
      <c r="N74" s="4"/>
      <c r="O74" s="5">
        <v>12</v>
      </c>
      <c r="P74" s="5">
        <v>10</v>
      </c>
      <c r="Q74" s="5">
        <v>225.43542604333442</v>
      </c>
      <c r="R74" s="11">
        <v>8.2644628099173563</v>
      </c>
      <c r="S74" s="4"/>
      <c r="T74" s="6">
        <v>0.48399999999999999</v>
      </c>
      <c r="U74" s="5">
        <v>107.00000000000074</v>
      </c>
      <c r="V74" s="5">
        <v>16.284112149532596</v>
      </c>
      <c r="X74" s="2">
        <v>82670.27</v>
      </c>
      <c r="Y74" s="2">
        <f t="shared" si="9"/>
        <v>165340.54</v>
      </c>
      <c r="Z74" s="2">
        <f t="shared" si="10"/>
        <v>606.24864666666667</v>
      </c>
      <c r="AA74" s="2">
        <v>1</v>
      </c>
      <c r="AB74" s="2">
        <f t="shared" si="11"/>
        <v>606.24864666666667</v>
      </c>
      <c r="AC74" s="2">
        <f t="shared" si="12"/>
        <v>1252.5798484848485</v>
      </c>
      <c r="AE74" s="5">
        <v>1498.261170718959</v>
      </c>
      <c r="AF74" s="5">
        <v>1182.2240716981337</v>
      </c>
      <c r="AG74" s="9" t="s">
        <v>11</v>
      </c>
    </row>
    <row r="75" spans="1:33" x14ac:dyDescent="0.25">
      <c r="A75" s="4" t="s">
        <v>107</v>
      </c>
      <c r="B75" s="4" t="s">
        <v>81</v>
      </c>
      <c r="C75" s="13">
        <v>19</v>
      </c>
      <c r="D75" s="13">
        <v>64</v>
      </c>
      <c r="E75" s="13">
        <f t="shared" si="13"/>
        <v>22064</v>
      </c>
      <c r="F75" s="8">
        <v>1</v>
      </c>
      <c r="G75" s="23" t="s">
        <v>229</v>
      </c>
      <c r="H75" s="18" t="s">
        <v>11</v>
      </c>
      <c r="I75" s="18" t="s">
        <v>11</v>
      </c>
      <c r="J75" s="13">
        <v>2</v>
      </c>
      <c r="K75" s="13">
        <v>1</v>
      </c>
      <c r="L75" s="13">
        <v>1</v>
      </c>
      <c r="M75" s="13">
        <v>40</v>
      </c>
      <c r="N75" s="4"/>
      <c r="O75" s="5">
        <v>17</v>
      </c>
      <c r="P75" s="5">
        <v>35.294117647058826</v>
      </c>
      <c r="Q75" s="5">
        <v>137.20013192568737</v>
      </c>
      <c r="R75" s="11">
        <v>8.1300813008130088</v>
      </c>
      <c r="S75" s="4"/>
      <c r="T75" s="6">
        <v>0.49199999999999999</v>
      </c>
      <c r="U75" s="5">
        <v>85.000000000000497</v>
      </c>
      <c r="V75" s="5">
        <v>20.837647058823407</v>
      </c>
      <c r="X75" s="2">
        <v>102199.9</v>
      </c>
      <c r="Y75" s="2">
        <f t="shared" si="9"/>
        <v>204399.8</v>
      </c>
      <c r="Z75" s="2">
        <f t="shared" si="10"/>
        <v>749.46593333333328</v>
      </c>
      <c r="AA75" s="2">
        <v>1</v>
      </c>
      <c r="AB75" s="2">
        <f t="shared" si="11"/>
        <v>749.46593333333328</v>
      </c>
      <c r="AC75" s="2">
        <f t="shared" si="12"/>
        <v>1523.3047425474253</v>
      </c>
      <c r="AE75" s="5">
        <v>1144.8880512397789</v>
      </c>
      <c r="AF75" s="5">
        <v>988.53073184557968</v>
      </c>
      <c r="AG75" s="9" t="s">
        <v>11</v>
      </c>
    </row>
    <row r="76" spans="1:33" x14ac:dyDescent="0.25">
      <c r="A76" s="4" t="s">
        <v>108</v>
      </c>
      <c r="B76" s="4" t="s">
        <v>99</v>
      </c>
      <c r="C76" s="13">
        <v>21</v>
      </c>
      <c r="D76" s="13">
        <v>74</v>
      </c>
      <c r="E76" s="13">
        <f t="shared" si="13"/>
        <v>22074</v>
      </c>
      <c r="F76" s="8">
        <v>0</v>
      </c>
      <c r="G76" s="23" t="s">
        <v>225</v>
      </c>
      <c r="H76" s="18" t="s">
        <v>224</v>
      </c>
      <c r="I76" s="18" t="s">
        <v>11</v>
      </c>
      <c r="J76" s="13">
        <v>3</v>
      </c>
      <c r="K76" s="13">
        <v>2</v>
      </c>
      <c r="L76" s="13">
        <v>2</v>
      </c>
      <c r="M76" s="13">
        <v>30</v>
      </c>
      <c r="N76" s="4"/>
      <c r="O76" s="5">
        <v>25</v>
      </c>
      <c r="P76" s="5">
        <v>2.88</v>
      </c>
      <c r="Q76" s="5">
        <v>69.435426043334445</v>
      </c>
      <c r="R76" s="11">
        <v>6.1349693251533743</v>
      </c>
      <c r="S76" s="4"/>
      <c r="T76" s="6">
        <v>0.65200000000000002</v>
      </c>
      <c r="U76" s="5">
        <v>135.00000000000193</v>
      </c>
      <c r="V76" s="5">
        <v>17.386666666666418</v>
      </c>
      <c r="X76" s="2">
        <v>118830.5</v>
      </c>
      <c r="Y76" s="2">
        <f t="shared" si="9"/>
        <v>237661</v>
      </c>
      <c r="Z76" s="2">
        <f t="shared" si="10"/>
        <v>871.42366666666669</v>
      </c>
      <c r="AA76" s="2">
        <v>1</v>
      </c>
      <c r="AB76" s="2">
        <f t="shared" si="11"/>
        <v>871.42366666666669</v>
      </c>
      <c r="AC76" s="2">
        <f t="shared" si="12"/>
        <v>1336.5393660531697</v>
      </c>
      <c r="AE76" s="5">
        <v>873.73763135416038</v>
      </c>
      <c r="AF76" s="5">
        <v>1125.9991549224053</v>
      </c>
      <c r="AG76" s="9" t="s">
        <v>11</v>
      </c>
    </row>
    <row r="77" spans="1:33" x14ac:dyDescent="0.25">
      <c r="A77" s="4" t="s">
        <v>109</v>
      </c>
      <c r="B77" s="4" t="s">
        <v>99</v>
      </c>
      <c r="C77" s="13">
        <v>21</v>
      </c>
      <c r="D77" s="13">
        <v>75</v>
      </c>
      <c r="E77" s="13">
        <f t="shared" si="13"/>
        <v>22075</v>
      </c>
      <c r="F77" s="8">
        <v>0</v>
      </c>
      <c r="G77" s="23" t="s">
        <v>229</v>
      </c>
      <c r="H77" s="18" t="s">
        <v>11</v>
      </c>
      <c r="I77" s="18" t="s">
        <v>11</v>
      </c>
      <c r="J77" s="13">
        <v>2</v>
      </c>
      <c r="K77" s="13">
        <v>1</v>
      </c>
      <c r="L77" s="13">
        <v>1</v>
      </c>
      <c r="M77" s="13">
        <v>40</v>
      </c>
      <c r="N77" s="4"/>
      <c r="O77" s="5">
        <v>30</v>
      </c>
      <c r="P77" s="5">
        <v>13.6</v>
      </c>
      <c r="Q77" s="5">
        <v>64.076627447812612</v>
      </c>
      <c r="R77" s="11">
        <v>7.4836295603367633</v>
      </c>
      <c r="S77" s="4"/>
      <c r="T77" s="6">
        <v>1.069</v>
      </c>
      <c r="U77" s="5">
        <v>84.999999999990905</v>
      </c>
      <c r="V77" s="5">
        <v>45.275294117651903</v>
      </c>
      <c r="X77" s="2">
        <v>125628.8</v>
      </c>
      <c r="Y77" s="2">
        <f t="shared" si="9"/>
        <v>251257.60000000001</v>
      </c>
      <c r="Z77" s="2">
        <f t="shared" si="10"/>
        <v>921.27786666666657</v>
      </c>
      <c r="AA77" s="2">
        <v>1</v>
      </c>
      <c r="AB77" s="2">
        <f t="shared" si="11"/>
        <v>921.27786666666657</v>
      </c>
      <c r="AC77" s="2">
        <f t="shared" si="12"/>
        <v>861.8127845338322</v>
      </c>
      <c r="AE77" s="5">
        <v>779.31801788414464</v>
      </c>
      <c r="AF77" s="5">
        <v>632.50884340379457</v>
      </c>
      <c r="AG77" s="9" t="s">
        <v>11</v>
      </c>
    </row>
    <row r="78" spans="1:33" x14ac:dyDescent="0.25">
      <c r="A78" s="4" t="s">
        <v>110</v>
      </c>
      <c r="B78" s="4" t="s">
        <v>83</v>
      </c>
      <c r="C78" s="13">
        <v>15</v>
      </c>
      <c r="D78" s="13">
        <v>52</v>
      </c>
      <c r="E78" s="13">
        <f t="shared" si="13"/>
        <v>22052</v>
      </c>
      <c r="F78" s="8">
        <v>0</v>
      </c>
      <c r="G78" s="23" t="s">
        <v>229</v>
      </c>
      <c r="H78" s="18" t="s">
        <v>11</v>
      </c>
      <c r="I78" s="18" t="s">
        <v>11</v>
      </c>
      <c r="J78" s="13">
        <v>2</v>
      </c>
      <c r="K78" s="13">
        <v>1</v>
      </c>
      <c r="L78" s="13">
        <v>1</v>
      </c>
      <c r="M78" s="13">
        <v>40</v>
      </c>
      <c r="N78" s="4"/>
      <c r="O78" s="5">
        <v>19</v>
      </c>
      <c r="P78" s="5">
        <v>41.05263157894737</v>
      </c>
      <c r="Q78" s="5">
        <v>114.90911025386073</v>
      </c>
      <c r="R78" s="11">
        <v>8.2135523613963048</v>
      </c>
      <c r="S78" s="4"/>
      <c r="T78" s="6">
        <v>0.48699999999999999</v>
      </c>
      <c r="U78" s="5">
        <v>156.99999999999255</v>
      </c>
      <c r="V78" s="5">
        <v>11.16687898089225</v>
      </c>
      <c r="X78" s="2">
        <v>144322.5</v>
      </c>
      <c r="Y78" s="2">
        <f t="shared" si="9"/>
        <v>288645</v>
      </c>
      <c r="Z78" s="2">
        <f t="shared" si="10"/>
        <v>1058.3649999999998</v>
      </c>
      <c r="AA78" s="2">
        <v>1</v>
      </c>
      <c r="AB78" s="2">
        <f t="shared" si="11"/>
        <v>1058.3649999999998</v>
      </c>
      <c r="AC78" s="2">
        <f t="shared" si="12"/>
        <v>2173.2340862422993</v>
      </c>
      <c r="AE78" s="5">
        <v>1055.4887237787805</v>
      </c>
      <c r="AF78" s="5">
        <v>1587.6939311505728</v>
      </c>
      <c r="AG78" s="9" t="s">
        <v>11</v>
      </c>
    </row>
    <row r="79" spans="1:33" x14ac:dyDescent="0.25">
      <c r="A79" s="4" t="s">
        <v>111</v>
      </c>
      <c r="B79" s="4" t="s">
        <v>99</v>
      </c>
      <c r="C79" s="13">
        <v>21</v>
      </c>
      <c r="D79" s="13">
        <v>76</v>
      </c>
      <c r="E79" s="13">
        <f t="shared" si="13"/>
        <v>22076</v>
      </c>
      <c r="F79" s="8">
        <v>0</v>
      </c>
      <c r="G79" s="23" t="s">
        <v>233</v>
      </c>
      <c r="H79" s="18" t="s">
        <v>11</v>
      </c>
      <c r="I79" s="18" t="s">
        <v>11</v>
      </c>
      <c r="J79" s="13">
        <v>3</v>
      </c>
      <c r="K79" s="13">
        <v>1</v>
      </c>
      <c r="L79" s="13">
        <v>2</v>
      </c>
      <c r="M79" s="13">
        <v>30</v>
      </c>
      <c r="N79" s="4"/>
      <c r="O79" s="5">
        <v>34.5</v>
      </c>
      <c r="P79" s="5">
        <v>12.501689189189189</v>
      </c>
      <c r="Q79" s="5">
        <v>30.334074691983098</v>
      </c>
      <c r="R79" s="11">
        <v>5.0335570469798663</v>
      </c>
      <c r="S79" s="4"/>
      <c r="T79" s="6">
        <v>0.59599999999999997</v>
      </c>
      <c r="U79" s="5">
        <v>111.00000000000776</v>
      </c>
      <c r="V79" s="5">
        <v>19.329729729728378</v>
      </c>
      <c r="X79" s="2">
        <v>115592.2</v>
      </c>
      <c r="Y79" s="2">
        <f t="shared" si="9"/>
        <v>231184.4</v>
      </c>
      <c r="Z79" s="2">
        <f t="shared" si="10"/>
        <v>847.67613333333327</v>
      </c>
      <c r="AA79" s="2">
        <v>1</v>
      </c>
      <c r="AB79" s="2">
        <f t="shared" si="11"/>
        <v>847.67613333333327</v>
      </c>
      <c r="AC79" s="2">
        <f t="shared" si="12"/>
        <v>1422.2753914988814</v>
      </c>
      <c r="AE79" s="5">
        <v>719.48961732319958</v>
      </c>
      <c r="AF79" s="5">
        <v>1042.5306312336033</v>
      </c>
      <c r="AG79" s="9" t="s">
        <v>11</v>
      </c>
    </row>
    <row r="80" spans="1:33" x14ac:dyDescent="0.25">
      <c r="A80" s="4" t="s">
        <v>112</v>
      </c>
      <c r="B80" s="4" t="s">
        <v>99</v>
      </c>
      <c r="C80" s="13">
        <v>21</v>
      </c>
      <c r="D80" s="13">
        <v>77</v>
      </c>
      <c r="E80" s="13">
        <f t="shared" si="13"/>
        <v>22077</v>
      </c>
      <c r="F80" s="8">
        <v>0</v>
      </c>
      <c r="G80" s="23" t="s">
        <v>229</v>
      </c>
      <c r="H80" s="18" t="s">
        <v>11</v>
      </c>
      <c r="I80" s="18" t="s">
        <v>11</v>
      </c>
      <c r="J80" s="13">
        <v>2</v>
      </c>
      <c r="K80" s="13">
        <v>1</v>
      </c>
      <c r="L80" s="13">
        <v>1</v>
      </c>
      <c r="M80" s="13">
        <v>40</v>
      </c>
      <c r="N80" s="4"/>
      <c r="O80" s="5">
        <v>38</v>
      </c>
      <c r="P80" s="5">
        <v>13.263157894736842</v>
      </c>
      <c r="Q80" s="5">
        <v>38.81346955307577</v>
      </c>
      <c r="R80" s="11">
        <v>2.9940119760479038</v>
      </c>
      <c r="S80" s="4"/>
      <c r="T80" s="6">
        <v>0.33400000000000002</v>
      </c>
      <c r="U80" s="5">
        <v>96.000000000005414</v>
      </c>
      <c r="V80" s="5">
        <v>12.524999999999295</v>
      </c>
      <c r="X80" s="2">
        <v>94382.93</v>
      </c>
      <c r="Y80" s="2">
        <f t="shared" si="9"/>
        <v>188765.86</v>
      </c>
      <c r="Z80" s="2">
        <f t="shared" si="10"/>
        <v>692.14148666666654</v>
      </c>
      <c r="AA80" s="2">
        <v>1</v>
      </c>
      <c r="AB80" s="2">
        <f t="shared" si="11"/>
        <v>692.14148666666654</v>
      </c>
      <c r="AC80" s="2">
        <f t="shared" si="12"/>
        <v>2072.2799001996004</v>
      </c>
      <c r="AE80" s="5">
        <v>684.15868884295799</v>
      </c>
      <c r="AF80" s="5">
        <v>1447.9786486494377</v>
      </c>
      <c r="AG80" s="9" t="s">
        <v>11</v>
      </c>
    </row>
    <row r="81" spans="1:33" x14ac:dyDescent="0.25">
      <c r="A81" s="4" t="s">
        <v>113</v>
      </c>
      <c r="B81" s="4" t="s">
        <v>173</v>
      </c>
      <c r="C81" s="13">
        <v>22</v>
      </c>
      <c r="D81" s="13">
        <v>80</v>
      </c>
      <c r="E81" s="13">
        <f t="shared" si="13"/>
        <v>22080</v>
      </c>
      <c r="F81" s="8">
        <v>0</v>
      </c>
      <c r="G81" s="23" t="s">
        <v>229</v>
      </c>
      <c r="H81" s="18" t="s">
        <v>11</v>
      </c>
      <c r="I81" s="18" t="s">
        <v>11</v>
      </c>
      <c r="J81" s="13">
        <v>2</v>
      </c>
      <c r="K81" s="13">
        <v>1</v>
      </c>
      <c r="L81" s="13">
        <v>1</v>
      </c>
      <c r="M81" s="13">
        <v>40</v>
      </c>
      <c r="N81" s="4"/>
      <c r="O81" s="5">
        <v>21.5</v>
      </c>
      <c r="P81" s="5">
        <v>41.93181818181818</v>
      </c>
      <c r="Q81" s="5">
        <v>107.14359982396581</v>
      </c>
      <c r="R81" s="11">
        <v>4.427227448810183</v>
      </c>
      <c r="S81" s="4"/>
      <c r="T81" s="6">
        <v>1.8069999999999999</v>
      </c>
      <c r="U81" s="5">
        <v>239.00000000000219</v>
      </c>
      <c r="V81" s="5">
        <v>27.218410041840755</v>
      </c>
      <c r="X81" s="2">
        <v>321837.5</v>
      </c>
      <c r="Y81" s="2">
        <f t="shared" si="9"/>
        <v>643675</v>
      </c>
      <c r="Z81" s="2">
        <f t="shared" si="10"/>
        <v>2360.1416666666664</v>
      </c>
      <c r="AA81" s="2">
        <v>1</v>
      </c>
      <c r="AB81" s="2">
        <f t="shared" si="11"/>
        <v>2360.1416666666664</v>
      </c>
      <c r="AC81" s="2">
        <f t="shared" si="12"/>
        <v>1306.1104962184097</v>
      </c>
      <c r="AE81" s="5">
        <v>967.22899163226009</v>
      </c>
      <c r="AF81" s="5">
        <v>827.30702572205746</v>
      </c>
      <c r="AG81" s="9" t="s">
        <v>11</v>
      </c>
    </row>
    <row r="82" spans="1:33" x14ac:dyDescent="0.25">
      <c r="A82" s="4" t="s">
        <v>114</v>
      </c>
      <c r="B82" s="4" t="s">
        <v>173</v>
      </c>
      <c r="C82" s="13">
        <v>22</v>
      </c>
      <c r="D82" s="13">
        <v>81</v>
      </c>
      <c r="E82" s="13">
        <f t="shared" si="13"/>
        <v>22081</v>
      </c>
      <c r="F82" s="8">
        <v>0</v>
      </c>
      <c r="G82" s="23" t="s">
        <v>224</v>
      </c>
      <c r="H82" s="18" t="s">
        <v>11</v>
      </c>
      <c r="I82" s="18" t="s">
        <v>11</v>
      </c>
      <c r="J82" s="13">
        <v>3</v>
      </c>
      <c r="K82" s="13">
        <v>2</v>
      </c>
      <c r="L82" s="13">
        <v>2</v>
      </c>
      <c r="M82" s="13">
        <v>30</v>
      </c>
      <c r="N82" s="4"/>
      <c r="O82" s="5">
        <v>11</v>
      </c>
      <c r="P82" s="5">
        <v>10.909090909090908</v>
      </c>
      <c r="Q82" s="5">
        <v>252.70815331606173</v>
      </c>
      <c r="R82" s="11">
        <v>8.6021505376344081</v>
      </c>
      <c r="S82" s="4"/>
      <c r="T82" s="6">
        <v>0.46500000000000002</v>
      </c>
      <c r="U82" s="5">
        <v>199.99999999999608</v>
      </c>
      <c r="V82" s="5">
        <v>8.3700000000001644</v>
      </c>
      <c r="X82" s="2">
        <v>155602</v>
      </c>
      <c r="Y82" s="2">
        <f t="shared" si="9"/>
        <v>311204</v>
      </c>
      <c r="Z82" s="2">
        <f t="shared" si="10"/>
        <v>1141.0813333333333</v>
      </c>
      <c r="AA82" s="2">
        <v>1</v>
      </c>
      <c r="AB82" s="2">
        <f t="shared" si="11"/>
        <v>1141.0813333333333</v>
      </c>
      <c r="AC82" s="2">
        <f t="shared" si="12"/>
        <v>2453.93835125448</v>
      </c>
      <c r="AE82" s="5">
        <v>1607.2257669200376</v>
      </c>
      <c r="AF82" s="5">
        <v>2017.1698651808854</v>
      </c>
      <c r="AG82" s="9" t="s">
        <v>11</v>
      </c>
    </row>
    <row r="83" spans="1:33" x14ac:dyDescent="0.25">
      <c r="A83" s="4" t="s">
        <v>115</v>
      </c>
      <c r="B83" s="4" t="s">
        <v>174</v>
      </c>
      <c r="C83" s="13">
        <v>28</v>
      </c>
      <c r="D83" s="13">
        <v>105</v>
      </c>
      <c r="E83" s="13">
        <f t="shared" si="13"/>
        <v>22105</v>
      </c>
      <c r="F83" s="8">
        <v>0</v>
      </c>
      <c r="G83" s="23" t="s">
        <v>220</v>
      </c>
      <c r="H83" s="18" t="s">
        <v>11</v>
      </c>
      <c r="I83" s="18" t="s">
        <v>11</v>
      </c>
      <c r="J83" s="13">
        <v>3</v>
      </c>
      <c r="K83" s="13">
        <v>2</v>
      </c>
      <c r="L83" s="13">
        <v>2</v>
      </c>
      <c r="M83" s="13">
        <v>30</v>
      </c>
      <c r="N83" s="4"/>
      <c r="O83" s="5">
        <v>24</v>
      </c>
      <c r="P83" s="5">
        <v>11</v>
      </c>
      <c r="Q83" s="5">
        <v>75.435426043334431</v>
      </c>
      <c r="R83" s="11">
        <v>12.345679012345679</v>
      </c>
      <c r="S83" s="4"/>
      <c r="T83" s="6">
        <v>0.40500000000000003</v>
      </c>
      <c r="U83" s="5">
        <v>220.99999999999937</v>
      </c>
      <c r="V83" s="5">
        <v>6.5972850678733224</v>
      </c>
      <c r="X83" s="2">
        <v>141788.1</v>
      </c>
      <c r="Y83" s="2">
        <f t="shared" si="9"/>
        <v>283576.2</v>
      </c>
      <c r="Z83" s="2">
        <f t="shared" si="10"/>
        <v>1039.7794000000001</v>
      </c>
      <c r="AA83" s="2">
        <v>1</v>
      </c>
      <c r="AB83" s="2">
        <f t="shared" si="11"/>
        <v>1039.7794000000001</v>
      </c>
      <c r="AC83" s="2">
        <f t="shared" si="12"/>
        <v>2567.3565432098767</v>
      </c>
      <c r="AE83" s="5">
        <v>897.595388422165</v>
      </c>
      <c r="AF83" s="5">
        <v>2476.6911008910251</v>
      </c>
      <c r="AG83" s="9" t="s">
        <v>11</v>
      </c>
    </row>
    <row r="84" spans="1:33" x14ac:dyDescent="0.25">
      <c r="A84" s="4" t="s">
        <v>116</v>
      </c>
      <c r="B84" s="4" t="s">
        <v>175</v>
      </c>
      <c r="C84" s="13">
        <v>23</v>
      </c>
      <c r="D84" s="13">
        <v>87</v>
      </c>
      <c r="E84" s="13">
        <f t="shared" si="13"/>
        <v>22087</v>
      </c>
      <c r="F84" s="8">
        <v>1</v>
      </c>
      <c r="G84" s="23" t="s">
        <v>224</v>
      </c>
      <c r="H84" s="18" t="s">
        <v>225</v>
      </c>
      <c r="I84" s="18" t="s">
        <v>11</v>
      </c>
      <c r="J84" s="13">
        <v>3</v>
      </c>
      <c r="K84" s="13">
        <v>2</v>
      </c>
      <c r="L84" s="13">
        <v>2</v>
      </c>
      <c r="M84" s="13">
        <v>30</v>
      </c>
      <c r="N84" s="4"/>
      <c r="O84" s="5">
        <v>11.4</v>
      </c>
      <c r="P84" s="5">
        <v>11.2</v>
      </c>
      <c r="Q84" s="5">
        <v>241.79906240697082</v>
      </c>
      <c r="R84" s="11">
        <v>6.9204152249134951</v>
      </c>
      <c r="S84" s="4"/>
      <c r="T84" s="6">
        <v>0.86699999999999999</v>
      </c>
      <c r="U84" s="5">
        <v>293.99999999999801</v>
      </c>
      <c r="V84" s="5">
        <v>10.616326530612318</v>
      </c>
      <c r="X84" s="2">
        <v>243967.7</v>
      </c>
      <c r="Y84" s="2">
        <f t="shared" si="9"/>
        <v>487935.4</v>
      </c>
      <c r="Z84" s="2">
        <f t="shared" si="10"/>
        <v>1789.0964666666666</v>
      </c>
      <c r="AA84" s="2">
        <v>1</v>
      </c>
      <c r="AB84" s="2">
        <f t="shared" si="11"/>
        <v>1789.0964666666666</v>
      </c>
      <c r="AC84" s="2">
        <f t="shared" si="12"/>
        <v>2063.5484044598229</v>
      </c>
      <c r="AE84" s="5">
        <v>1561.3604625797652</v>
      </c>
      <c r="AF84" s="5">
        <v>1654.4454652277341</v>
      </c>
      <c r="AG84" s="9" t="s">
        <v>11</v>
      </c>
    </row>
    <row r="85" spans="1:33" x14ac:dyDescent="0.25">
      <c r="A85" s="4" t="s">
        <v>117</v>
      </c>
      <c r="B85" s="4" t="s">
        <v>173</v>
      </c>
      <c r="C85" s="13">
        <v>22</v>
      </c>
      <c r="D85" s="13">
        <v>82</v>
      </c>
      <c r="E85" s="13">
        <f t="shared" si="13"/>
        <v>22082</v>
      </c>
      <c r="F85" s="8">
        <v>0</v>
      </c>
      <c r="G85" s="23" t="s">
        <v>225</v>
      </c>
      <c r="H85" s="18" t="s">
        <v>224</v>
      </c>
      <c r="I85" s="18" t="s">
        <v>11</v>
      </c>
      <c r="J85" s="13">
        <v>3</v>
      </c>
      <c r="K85" s="13">
        <v>2</v>
      </c>
      <c r="L85" s="13">
        <v>2</v>
      </c>
      <c r="M85" s="13">
        <v>30</v>
      </c>
      <c r="N85" s="4"/>
      <c r="O85" s="5">
        <v>19</v>
      </c>
      <c r="P85" s="5">
        <v>5.0526315789473681</v>
      </c>
      <c r="Q85" s="5">
        <v>114.90911025386073</v>
      </c>
      <c r="R85" s="11">
        <v>9.5057034220532319</v>
      </c>
      <c r="S85" s="4"/>
      <c r="T85" s="6">
        <v>0.52600000000000002</v>
      </c>
      <c r="U85" s="5">
        <v>126.00000000000051</v>
      </c>
      <c r="V85" s="5">
        <v>15.028571428571368</v>
      </c>
      <c r="X85" s="2">
        <v>106517.6</v>
      </c>
      <c r="Y85" s="2">
        <f t="shared" si="9"/>
        <v>213035.2</v>
      </c>
      <c r="Z85" s="2">
        <f t="shared" si="10"/>
        <v>781.12906666666663</v>
      </c>
      <c r="AA85" s="2">
        <v>1</v>
      </c>
      <c r="AB85" s="2">
        <f t="shared" si="11"/>
        <v>781.12906666666663</v>
      </c>
      <c r="AC85" s="2">
        <f t="shared" si="12"/>
        <v>1485.036248415716</v>
      </c>
      <c r="AE85" s="5">
        <v>1055.4887237787805</v>
      </c>
      <c r="AF85" s="5">
        <v>1256.2683088871581</v>
      </c>
      <c r="AG85" s="9" t="s">
        <v>11</v>
      </c>
    </row>
    <row r="86" spans="1:33" x14ac:dyDescent="0.25">
      <c r="A86" s="4" t="s">
        <v>118</v>
      </c>
      <c r="B86" s="4" t="s">
        <v>176</v>
      </c>
      <c r="C86" s="13">
        <v>24</v>
      </c>
      <c r="D86" s="13">
        <v>91</v>
      </c>
      <c r="E86" s="13">
        <f t="shared" si="13"/>
        <v>22091</v>
      </c>
      <c r="F86" s="8">
        <v>1</v>
      </c>
      <c r="G86" s="23" t="s">
        <v>225</v>
      </c>
      <c r="H86" s="18" t="s">
        <v>224</v>
      </c>
      <c r="I86" s="18" t="s">
        <v>11</v>
      </c>
      <c r="J86" s="13">
        <v>3</v>
      </c>
      <c r="K86" s="13">
        <v>2</v>
      </c>
      <c r="L86" s="13">
        <v>2</v>
      </c>
      <c r="M86" s="13">
        <v>30</v>
      </c>
      <c r="N86" s="4"/>
      <c r="O86" s="5">
        <v>16</v>
      </c>
      <c r="P86" s="5">
        <v>1.5</v>
      </c>
      <c r="Q86" s="5">
        <v>150.43542604333442</v>
      </c>
      <c r="R86" s="11">
        <v>7.0754716981132075</v>
      </c>
      <c r="S86" s="4"/>
      <c r="T86" s="6">
        <v>0.84799999999999998</v>
      </c>
      <c r="U86" s="5">
        <v>179.99999999999937</v>
      </c>
      <c r="V86" s="5">
        <v>16.960000000000058</v>
      </c>
      <c r="X86" s="2">
        <v>197614.9</v>
      </c>
      <c r="Y86" s="2">
        <f t="shared" si="9"/>
        <v>395229.8</v>
      </c>
      <c r="Z86" s="2">
        <f t="shared" si="10"/>
        <v>1449.1759333333332</v>
      </c>
      <c r="AA86" s="2">
        <v>1</v>
      </c>
      <c r="AB86" s="2">
        <f t="shared" si="11"/>
        <v>1449.1759333333332</v>
      </c>
      <c r="AC86" s="2">
        <f t="shared" si="12"/>
        <v>1708.9338836477987</v>
      </c>
      <c r="AE86" s="5">
        <v>1197.9654200041023</v>
      </c>
      <c r="AF86" s="5">
        <v>1146.8911890602571</v>
      </c>
      <c r="AG86" s="9" t="s">
        <v>11</v>
      </c>
    </row>
    <row r="87" spans="1:33" x14ac:dyDescent="0.25">
      <c r="A87" s="4" t="s">
        <v>119</v>
      </c>
      <c r="B87" s="4" t="s">
        <v>173</v>
      </c>
      <c r="C87" s="13">
        <v>22</v>
      </c>
      <c r="D87" s="13">
        <v>83</v>
      </c>
      <c r="E87" s="13">
        <f t="shared" si="13"/>
        <v>22083</v>
      </c>
      <c r="F87" s="8">
        <v>0</v>
      </c>
      <c r="G87" s="23" t="s">
        <v>229</v>
      </c>
      <c r="H87" s="18" t="s">
        <v>11</v>
      </c>
      <c r="I87" s="18" t="s">
        <v>11</v>
      </c>
      <c r="J87" s="13">
        <v>2</v>
      </c>
      <c r="K87" s="13">
        <v>1</v>
      </c>
      <c r="L87" s="13">
        <v>1</v>
      </c>
      <c r="M87" s="13">
        <v>40</v>
      </c>
      <c r="N87" s="4"/>
      <c r="O87" s="5">
        <v>12</v>
      </c>
      <c r="P87" s="5">
        <v>71</v>
      </c>
      <c r="Q87" s="5">
        <v>234.75602674557348</v>
      </c>
      <c r="R87" s="11">
        <v>7.0070070070070072</v>
      </c>
      <c r="S87" s="4"/>
      <c r="T87" s="6">
        <v>0.999</v>
      </c>
      <c r="U87" s="5">
        <v>116.9999999999991</v>
      </c>
      <c r="V87" s="5">
        <v>30.738461538461774</v>
      </c>
      <c r="X87" s="2">
        <v>180596.1</v>
      </c>
      <c r="Y87" s="2">
        <f t="shared" si="9"/>
        <v>361192.2</v>
      </c>
      <c r="Z87" s="2">
        <f t="shared" si="10"/>
        <v>1324.3714</v>
      </c>
      <c r="AA87" s="2">
        <v>1</v>
      </c>
      <c r="AB87" s="2">
        <f t="shared" si="11"/>
        <v>1324.3714</v>
      </c>
      <c r="AC87" s="2">
        <f t="shared" si="12"/>
        <v>1325.6970970970972</v>
      </c>
      <c r="AE87" s="5">
        <v>1498.261170718959</v>
      </c>
      <c r="AF87" s="5">
        <v>768.15119515926972</v>
      </c>
      <c r="AG87" s="9" t="s">
        <v>11</v>
      </c>
    </row>
    <row r="88" spans="1:33" x14ac:dyDescent="0.25">
      <c r="A88" s="4" t="s">
        <v>120</v>
      </c>
      <c r="B88" s="4" t="s">
        <v>175</v>
      </c>
      <c r="C88" s="13">
        <v>23</v>
      </c>
      <c r="D88" s="13">
        <v>86</v>
      </c>
      <c r="E88" s="13">
        <f t="shared" si="13"/>
        <v>22086</v>
      </c>
      <c r="F88" s="8">
        <v>0</v>
      </c>
      <c r="G88" s="23" t="s">
        <v>229</v>
      </c>
      <c r="H88" s="18" t="s">
        <v>11</v>
      </c>
      <c r="I88" s="18" t="s">
        <v>11</v>
      </c>
      <c r="J88" s="13">
        <v>2</v>
      </c>
      <c r="K88" s="13">
        <v>1</v>
      </c>
      <c r="L88" s="13">
        <v>1</v>
      </c>
      <c r="M88" s="13">
        <v>40</v>
      </c>
      <c r="N88" s="4"/>
      <c r="O88" s="5">
        <v>16</v>
      </c>
      <c r="P88" s="5">
        <v>42.75</v>
      </c>
      <c r="Q88" s="5">
        <v>155.09572639445398</v>
      </c>
      <c r="R88" s="11">
        <v>7.6628352490421454</v>
      </c>
      <c r="S88" s="4"/>
      <c r="T88" s="6">
        <v>0.52200000000000002</v>
      </c>
      <c r="U88" s="5">
        <v>195.00000000000171</v>
      </c>
      <c r="V88" s="5">
        <v>9.6369230769229937</v>
      </c>
      <c r="X88" s="2">
        <v>156369</v>
      </c>
      <c r="Y88" s="2">
        <f t="shared" si="9"/>
        <v>312738</v>
      </c>
      <c r="Z88" s="2">
        <f t="shared" si="10"/>
        <v>1146.7059999999999</v>
      </c>
      <c r="AA88" s="2">
        <v>1</v>
      </c>
      <c r="AB88" s="2">
        <f t="shared" si="11"/>
        <v>1146.7059999999999</v>
      </c>
      <c r="AC88" s="2">
        <f t="shared" si="12"/>
        <v>2196.7547892720304</v>
      </c>
      <c r="AE88" s="5">
        <v>1197.9654200041023</v>
      </c>
      <c r="AF88" s="5">
        <v>1791.9202425445628</v>
      </c>
      <c r="AG88" s="9" t="s">
        <v>11</v>
      </c>
    </row>
    <row r="89" spans="1:33" x14ac:dyDescent="0.25">
      <c r="A89" s="4" t="s">
        <v>121</v>
      </c>
      <c r="B89" s="4" t="s">
        <v>173</v>
      </c>
      <c r="C89" s="13">
        <v>22</v>
      </c>
      <c r="D89" s="13">
        <v>84</v>
      </c>
      <c r="E89" s="13">
        <f t="shared" si="13"/>
        <v>22084</v>
      </c>
      <c r="F89" s="8">
        <v>0</v>
      </c>
      <c r="G89" s="23" t="s">
        <v>233</v>
      </c>
      <c r="H89" s="18" t="s">
        <v>11</v>
      </c>
      <c r="I89" s="18" t="s">
        <v>11</v>
      </c>
      <c r="J89" s="13">
        <v>3</v>
      </c>
      <c r="K89" s="13">
        <v>1</v>
      </c>
      <c r="L89" s="13">
        <v>2</v>
      </c>
      <c r="M89" s="13">
        <v>30</v>
      </c>
      <c r="N89" s="4"/>
      <c r="O89" s="5">
        <v>27</v>
      </c>
      <c r="P89" s="5">
        <v>26.666666666666664</v>
      </c>
      <c r="Q89" s="5">
        <v>58.768759376667767</v>
      </c>
      <c r="R89" s="11">
        <v>5.1194539249146764</v>
      </c>
      <c r="S89" s="4"/>
      <c r="T89" s="6">
        <v>0.58599999999999997</v>
      </c>
      <c r="U89" s="5">
        <v>134.99999999999233</v>
      </c>
      <c r="V89" s="5">
        <v>15.626666666667553</v>
      </c>
      <c r="X89" s="2">
        <v>125442.7</v>
      </c>
      <c r="Y89" s="2">
        <f t="shared" si="9"/>
        <v>250885.4</v>
      </c>
      <c r="Z89" s="2">
        <f t="shared" si="10"/>
        <v>919.91313333333335</v>
      </c>
      <c r="AA89" s="2">
        <v>1</v>
      </c>
      <c r="AB89" s="2">
        <f t="shared" si="11"/>
        <v>919.91313333333335</v>
      </c>
      <c r="AC89" s="2">
        <f t="shared" si="12"/>
        <v>1569.8176336746303</v>
      </c>
      <c r="AE89" s="5">
        <v>831.5231681270717</v>
      </c>
      <c r="AF89" s="5">
        <v>1219.5176086518845</v>
      </c>
      <c r="AG89" s="9" t="s">
        <v>11</v>
      </c>
    </row>
    <row r="90" spans="1:33" x14ac:dyDescent="0.25">
      <c r="A90" s="4" t="s">
        <v>122</v>
      </c>
      <c r="B90" s="4" t="s">
        <v>173</v>
      </c>
      <c r="C90" s="13">
        <v>22</v>
      </c>
      <c r="D90" s="13">
        <v>85</v>
      </c>
      <c r="E90" s="13">
        <f t="shared" si="13"/>
        <v>22085</v>
      </c>
      <c r="F90" s="8">
        <v>0</v>
      </c>
      <c r="G90" s="23" t="s">
        <v>229</v>
      </c>
      <c r="H90" s="18" t="s">
        <v>11</v>
      </c>
      <c r="I90" s="18" t="s">
        <v>11</v>
      </c>
      <c r="J90" s="13">
        <v>2</v>
      </c>
      <c r="K90" s="13">
        <v>1</v>
      </c>
      <c r="L90" s="13">
        <v>1</v>
      </c>
      <c r="M90" s="13">
        <v>40</v>
      </c>
      <c r="N90" s="4"/>
      <c r="O90" s="5">
        <v>20</v>
      </c>
      <c r="P90" s="5">
        <v>55.20000000000001</v>
      </c>
      <c r="Q90" s="5">
        <v>117.8628936463199</v>
      </c>
      <c r="R90" s="11">
        <v>2.7932960893854748</v>
      </c>
      <c r="S90" s="4"/>
      <c r="T90" s="6">
        <v>0.35799999999999998</v>
      </c>
      <c r="U90" s="5">
        <v>138.00000000000239</v>
      </c>
      <c r="V90" s="5">
        <v>9.3391304347824473</v>
      </c>
      <c r="X90" s="2">
        <v>118687.7</v>
      </c>
      <c r="Y90" s="2">
        <f t="shared" si="9"/>
        <v>237375.4</v>
      </c>
      <c r="Z90" s="2">
        <f t="shared" si="10"/>
        <v>870.3764666666666</v>
      </c>
      <c r="AA90" s="2">
        <v>1</v>
      </c>
      <c r="AB90" s="2">
        <f t="shared" si="11"/>
        <v>870.3764666666666</v>
      </c>
      <c r="AC90" s="2">
        <f t="shared" si="12"/>
        <v>2431.2191806331471</v>
      </c>
      <c r="AE90" s="5">
        <v>1017.5141126313134</v>
      </c>
      <c r="AF90" s="5">
        <v>1839.4010364814378</v>
      </c>
      <c r="AG90" s="9" t="s">
        <v>11</v>
      </c>
    </row>
    <row r="91" spans="1:33" x14ac:dyDescent="0.25">
      <c r="A91" s="7" t="s">
        <v>123</v>
      </c>
      <c r="B91" s="4" t="s">
        <v>11</v>
      </c>
      <c r="C91" s="13" t="s">
        <v>11</v>
      </c>
      <c r="D91" s="13" t="s">
        <v>11</v>
      </c>
      <c r="E91" s="13" t="s">
        <v>11</v>
      </c>
      <c r="F91" s="13" t="s">
        <v>11</v>
      </c>
      <c r="G91" s="18" t="s">
        <v>11</v>
      </c>
      <c r="H91" s="18" t="s">
        <v>11</v>
      </c>
      <c r="I91" s="18" t="s">
        <v>11</v>
      </c>
      <c r="J91" s="13" t="s">
        <v>11</v>
      </c>
      <c r="K91" s="13" t="s">
        <v>11</v>
      </c>
      <c r="L91" s="13" t="s">
        <v>11</v>
      </c>
      <c r="M91" s="13" t="s">
        <v>11</v>
      </c>
      <c r="N91" s="4"/>
      <c r="O91" s="8" t="s">
        <v>11</v>
      </c>
      <c r="P91" s="8" t="s">
        <v>11</v>
      </c>
      <c r="Q91" s="8" t="s">
        <v>11</v>
      </c>
      <c r="R91" s="8" t="s">
        <v>11</v>
      </c>
      <c r="S91" s="8"/>
      <c r="T91" s="8" t="s">
        <v>11</v>
      </c>
      <c r="U91" s="8" t="s">
        <v>11</v>
      </c>
      <c r="V91" s="8" t="s">
        <v>11</v>
      </c>
      <c r="W91" s="8"/>
      <c r="X91" s="8" t="s">
        <v>11</v>
      </c>
      <c r="Y91" s="8" t="s">
        <v>11</v>
      </c>
      <c r="Z91" s="8" t="s">
        <v>11</v>
      </c>
      <c r="AA91" s="8" t="s">
        <v>11</v>
      </c>
      <c r="AB91" s="8" t="s">
        <v>11</v>
      </c>
      <c r="AC91" s="8" t="s">
        <v>11</v>
      </c>
      <c r="AD91" s="8"/>
      <c r="AE91" s="8" t="s">
        <v>11</v>
      </c>
      <c r="AF91" s="8" t="s">
        <v>11</v>
      </c>
      <c r="AG91" s="9" t="s">
        <v>11</v>
      </c>
    </row>
    <row r="92" spans="1:33" x14ac:dyDescent="0.25">
      <c r="A92" s="4" t="s">
        <v>124</v>
      </c>
      <c r="B92" s="4" t="s">
        <v>175</v>
      </c>
      <c r="C92" s="13">
        <v>23</v>
      </c>
      <c r="D92" s="13">
        <v>88</v>
      </c>
      <c r="E92" s="13">
        <f t="shared" si="13"/>
        <v>22088</v>
      </c>
      <c r="F92" s="8">
        <v>1</v>
      </c>
      <c r="G92" s="23" t="s">
        <v>226</v>
      </c>
      <c r="H92" s="18" t="s">
        <v>11</v>
      </c>
      <c r="I92" s="18" t="s">
        <v>11</v>
      </c>
      <c r="J92" s="13">
        <v>2</v>
      </c>
      <c r="K92" s="13">
        <v>1</v>
      </c>
      <c r="L92" s="13">
        <v>1</v>
      </c>
      <c r="M92" s="13">
        <v>30</v>
      </c>
      <c r="N92" s="4"/>
      <c r="O92" s="5">
        <v>24</v>
      </c>
      <c r="P92" s="5">
        <v>6</v>
      </c>
      <c r="Q92" s="5">
        <v>75.435426043334431</v>
      </c>
      <c r="R92" s="11">
        <v>2.4752475247524752</v>
      </c>
      <c r="S92" s="4"/>
      <c r="T92" s="6">
        <v>0.40400000000000003</v>
      </c>
      <c r="U92" s="5">
        <v>166.00000000001316</v>
      </c>
      <c r="V92" s="5">
        <v>8.7614457831318369</v>
      </c>
      <c r="X92" s="2">
        <v>123844</v>
      </c>
      <c r="Y92" s="2">
        <f t="shared" si="9"/>
        <v>247688</v>
      </c>
      <c r="Z92" s="2">
        <f t="shared" si="10"/>
        <v>908.18933333333325</v>
      </c>
      <c r="AA92" s="2">
        <v>1</v>
      </c>
      <c r="AB92" s="2">
        <f t="shared" si="11"/>
        <v>908.18933333333325</v>
      </c>
      <c r="AC92" s="2">
        <f t="shared" si="12"/>
        <v>2247.9933993399336</v>
      </c>
      <c r="AE92" s="5">
        <v>897.595388422165</v>
      </c>
      <c r="AF92" s="5">
        <v>1940.6577357612798</v>
      </c>
      <c r="AG92" s="9" t="s">
        <v>11</v>
      </c>
    </row>
    <row r="93" spans="1:33" x14ac:dyDescent="0.25">
      <c r="A93" s="4" t="s">
        <v>125</v>
      </c>
      <c r="B93" s="4" t="s">
        <v>177</v>
      </c>
      <c r="C93" s="13">
        <v>25</v>
      </c>
      <c r="D93" s="13">
        <v>94</v>
      </c>
      <c r="E93" s="13">
        <f t="shared" si="13"/>
        <v>22094</v>
      </c>
      <c r="F93" s="8">
        <v>1</v>
      </c>
      <c r="G93" s="23" t="s">
        <v>220</v>
      </c>
      <c r="H93" s="18" t="s">
        <v>11</v>
      </c>
      <c r="I93" s="18" t="s">
        <v>11</v>
      </c>
      <c r="J93" s="13">
        <v>3</v>
      </c>
      <c r="K93" s="13">
        <v>2</v>
      </c>
      <c r="L93" s="13">
        <v>2</v>
      </c>
      <c r="M93" s="13">
        <v>30</v>
      </c>
      <c r="N93" s="4"/>
      <c r="O93" s="5">
        <v>19</v>
      </c>
      <c r="P93" s="5">
        <v>14.210526315789474</v>
      </c>
      <c r="Q93" s="5">
        <v>114.90911025386073</v>
      </c>
      <c r="R93" s="11">
        <v>10.657193605683837</v>
      </c>
      <c r="S93" s="4"/>
      <c r="T93" s="6">
        <v>0.56299999999999994</v>
      </c>
      <c r="U93" s="5">
        <v>261.00000000000244</v>
      </c>
      <c r="V93" s="5">
        <v>7.7655172413792375</v>
      </c>
      <c r="X93" s="2">
        <v>176761.5</v>
      </c>
      <c r="Y93" s="2">
        <f t="shared" si="9"/>
        <v>353523</v>
      </c>
      <c r="Z93" s="2">
        <f t="shared" si="10"/>
        <v>1296.251</v>
      </c>
      <c r="AA93" s="2">
        <v>1</v>
      </c>
      <c r="AB93" s="2">
        <f t="shared" si="11"/>
        <v>1296.251</v>
      </c>
      <c r="AC93" s="2">
        <f t="shared" si="12"/>
        <v>2302.3996447602135</v>
      </c>
      <c r="AE93" s="5">
        <v>1055.4887237787805</v>
      </c>
      <c r="AF93" s="5">
        <v>2150.3937434967474</v>
      </c>
      <c r="AG93" s="9" t="s">
        <v>11</v>
      </c>
    </row>
    <row r="94" spans="1:33" x14ac:dyDescent="0.25">
      <c r="A94" s="4" t="s">
        <v>126</v>
      </c>
      <c r="B94" s="4" t="s">
        <v>178</v>
      </c>
      <c r="C94" s="13">
        <v>27</v>
      </c>
      <c r="D94" s="13">
        <v>100</v>
      </c>
      <c r="E94" s="13">
        <f t="shared" si="13"/>
        <v>22100</v>
      </c>
      <c r="F94" s="8">
        <v>1</v>
      </c>
      <c r="G94" s="23" t="s">
        <v>226</v>
      </c>
      <c r="H94" s="18" t="s">
        <v>11</v>
      </c>
      <c r="I94" s="18" t="s">
        <v>11</v>
      </c>
      <c r="J94" s="13">
        <v>2</v>
      </c>
      <c r="K94" s="13">
        <v>1</v>
      </c>
      <c r="L94" s="13">
        <v>1</v>
      </c>
      <c r="M94" s="13">
        <v>30</v>
      </c>
      <c r="N94" s="4"/>
      <c r="O94" s="5">
        <v>38</v>
      </c>
      <c r="P94" s="5">
        <v>8.526315789473685</v>
      </c>
      <c r="Q94" s="5">
        <v>20.172268148597595</v>
      </c>
      <c r="R94" s="11">
        <v>2.4390243902439024</v>
      </c>
      <c r="S94" s="4"/>
      <c r="T94" s="6">
        <v>0.41</v>
      </c>
      <c r="U94" s="5">
        <v>44.999999999997442</v>
      </c>
      <c r="V94" s="5">
        <v>32.800000000001866</v>
      </c>
      <c r="X94" s="2">
        <v>100493.1</v>
      </c>
      <c r="Y94" s="2">
        <f t="shared" si="9"/>
        <v>200986.2</v>
      </c>
      <c r="Z94" s="2">
        <f t="shared" si="10"/>
        <v>736.94940000000008</v>
      </c>
      <c r="AA94" s="2">
        <v>1</v>
      </c>
      <c r="AB94" s="2">
        <f t="shared" si="11"/>
        <v>736.94940000000008</v>
      </c>
      <c r="AC94" s="2">
        <f t="shared" si="12"/>
        <v>1797.43756097561</v>
      </c>
      <c r="AE94" s="5">
        <v>684.15868884295799</v>
      </c>
      <c r="AF94" s="5">
        <v>739.91394388853291</v>
      </c>
      <c r="AG94" s="9" t="s">
        <v>11</v>
      </c>
    </row>
    <row r="95" spans="1:33" x14ac:dyDescent="0.25">
      <c r="A95" s="4" t="s">
        <v>127</v>
      </c>
      <c r="B95" s="4" t="s">
        <v>176</v>
      </c>
      <c r="C95" s="13">
        <v>24</v>
      </c>
      <c r="D95" s="13">
        <v>93</v>
      </c>
      <c r="E95" s="13">
        <f t="shared" si="13"/>
        <v>22093</v>
      </c>
      <c r="F95" s="8">
        <v>1</v>
      </c>
      <c r="G95" s="23" t="s">
        <v>220</v>
      </c>
      <c r="H95" s="18" t="s">
        <v>11</v>
      </c>
      <c r="I95" s="18" t="s">
        <v>11</v>
      </c>
      <c r="J95" s="13">
        <v>3</v>
      </c>
      <c r="K95" s="13">
        <v>2</v>
      </c>
      <c r="L95" s="13">
        <v>2</v>
      </c>
      <c r="M95" s="13">
        <v>30</v>
      </c>
      <c r="N95" s="4"/>
      <c r="O95" s="5">
        <v>24</v>
      </c>
      <c r="P95" s="5">
        <v>9</v>
      </c>
      <c r="Q95" s="5">
        <v>75.435426043334431</v>
      </c>
      <c r="R95" s="11">
        <v>12.345679012345679</v>
      </c>
      <c r="S95" s="4"/>
      <c r="T95" s="6">
        <v>0.40500000000000003</v>
      </c>
      <c r="U95" s="5">
        <v>315.99999999999824</v>
      </c>
      <c r="V95" s="5">
        <v>4.6139240506329378</v>
      </c>
      <c r="X95" s="2">
        <v>183145.2</v>
      </c>
      <c r="Y95" s="2">
        <f t="shared" si="9"/>
        <v>366290.4</v>
      </c>
      <c r="Z95" s="2">
        <f t="shared" si="10"/>
        <v>1343.0648000000001</v>
      </c>
      <c r="AA95" s="2">
        <v>1</v>
      </c>
      <c r="AB95" s="2">
        <f t="shared" si="11"/>
        <v>1343.0648000000001</v>
      </c>
      <c r="AC95" s="2">
        <f t="shared" si="12"/>
        <v>3316.2093827160493</v>
      </c>
      <c r="AE95" s="5">
        <v>897.595388422165</v>
      </c>
      <c r="AF95" s="5">
        <v>3407.3246012762456</v>
      </c>
      <c r="AG95" s="9" t="s">
        <v>11</v>
      </c>
    </row>
    <row r="96" spans="1:33" x14ac:dyDescent="0.25">
      <c r="A96" s="4" t="s">
        <v>128</v>
      </c>
      <c r="B96" s="4" t="s">
        <v>175</v>
      </c>
      <c r="C96" s="13">
        <v>23</v>
      </c>
      <c r="D96" s="13">
        <v>89</v>
      </c>
      <c r="E96" s="13">
        <f t="shared" si="13"/>
        <v>22089</v>
      </c>
      <c r="F96" s="8">
        <v>1</v>
      </c>
      <c r="G96" s="23" t="s">
        <v>222</v>
      </c>
      <c r="H96" s="18" t="s">
        <v>223</v>
      </c>
      <c r="I96" s="18" t="s">
        <v>11</v>
      </c>
      <c r="J96" s="13">
        <v>3</v>
      </c>
      <c r="K96" s="13">
        <v>2</v>
      </c>
      <c r="L96" s="13">
        <v>2</v>
      </c>
      <c r="M96" s="13">
        <v>30</v>
      </c>
      <c r="N96" s="4"/>
      <c r="O96" s="5">
        <v>20</v>
      </c>
      <c r="P96" s="5">
        <v>22.8</v>
      </c>
      <c r="Q96" s="5">
        <v>105.43542604333446</v>
      </c>
      <c r="R96" s="11">
        <v>11.464968152866241</v>
      </c>
      <c r="S96" s="4"/>
      <c r="T96" s="6">
        <v>0.78500000000000003</v>
      </c>
      <c r="U96" s="5">
        <v>164.00000000000006</v>
      </c>
      <c r="V96" s="5">
        <v>17.231707317073166</v>
      </c>
      <c r="X96" s="2">
        <v>152606.79999999999</v>
      </c>
      <c r="Y96" s="2">
        <f t="shared" si="9"/>
        <v>305213.59999999998</v>
      </c>
      <c r="Z96" s="2">
        <f t="shared" si="10"/>
        <v>1119.1165333333333</v>
      </c>
      <c r="AA96" s="2">
        <v>1</v>
      </c>
      <c r="AB96" s="2">
        <f t="shared" si="11"/>
        <v>1119.1165333333333</v>
      </c>
      <c r="AC96" s="2">
        <f t="shared" si="12"/>
        <v>1425.6261571125265</v>
      </c>
      <c r="AE96" s="5">
        <v>1017.5141126313134</v>
      </c>
      <c r="AF96" s="5">
        <v>1133.4672916288639</v>
      </c>
      <c r="AG96" s="9" t="s">
        <v>11</v>
      </c>
    </row>
    <row r="97" spans="1:36" x14ac:dyDescent="0.25">
      <c r="A97" s="4" t="s">
        <v>129</v>
      </c>
      <c r="B97" s="4" t="s">
        <v>178</v>
      </c>
      <c r="C97" s="13">
        <v>27</v>
      </c>
      <c r="D97" s="13">
        <v>101</v>
      </c>
      <c r="E97" s="13">
        <f t="shared" si="13"/>
        <v>22101</v>
      </c>
      <c r="F97" s="8">
        <v>1</v>
      </c>
      <c r="G97" s="23" t="s">
        <v>222</v>
      </c>
      <c r="H97" s="18" t="s">
        <v>223</v>
      </c>
      <c r="I97" s="18" t="s">
        <v>11</v>
      </c>
      <c r="J97" s="13">
        <v>3</v>
      </c>
      <c r="K97" s="13">
        <v>2</v>
      </c>
      <c r="L97" s="13">
        <v>2</v>
      </c>
      <c r="M97" s="13">
        <v>30</v>
      </c>
      <c r="N97" s="4"/>
      <c r="O97" s="5">
        <v>22</v>
      </c>
      <c r="P97" s="5">
        <v>19.636363636363637</v>
      </c>
      <c r="Q97" s="5">
        <v>89.071789679698085</v>
      </c>
      <c r="R97" s="11">
        <v>11.479591836734693</v>
      </c>
      <c r="S97" s="4"/>
      <c r="T97" s="6">
        <v>0.78400000000000003</v>
      </c>
      <c r="U97" s="5">
        <v>156.99999999998298</v>
      </c>
      <c r="V97" s="5">
        <v>17.977070063696218</v>
      </c>
      <c r="X97" s="2">
        <v>166087.5</v>
      </c>
      <c r="Y97" s="2">
        <f t="shared" si="9"/>
        <v>332175</v>
      </c>
      <c r="Z97" s="2">
        <f t="shared" si="10"/>
        <v>1217.9749999999999</v>
      </c>
      <c r="AA97" s="2">
        <v>1</v>
      </c>
      <c r="AB97" s="2">
        <f t="shared" si="11"/>
        <v>1217.9749999999999</v>
      </c>
      <c r="AC97" s="2">
        <f t="shared" si="12"/>
        <v>1553.5395408163263</v>
      </c>
      <c r="AE97" s="5">
        <v>952.01017286463969</v>
      </c>
      <c r="AF97" s="5">
        <v>1098.7250124411601</v>
      </c>
      <c r="AG97" s="9" t="s">
        <v>11</v>
      </c>
    </row>
    <row r="98" spans="1:36" x14ac:dyDescent="0.25">
      <c r="A98" s="4" t="s">
        <v>130</v>
      </c>
      <c r="B98" s="4" t="s">
        <v>176</v>
      </c>
      <c r="C98" s="13">
        <v>24</v>
      </c>
      <c r="D98" s="13">
        <v>92</v>
      </c>
      <c r="E98" s="13">
        <f t="shared" si="13"/>
        <v>22092</v>
      </c>
      <c r="F98" s="8">
        <v>1</v>
      </c>
      <c r="G98" s="23" t="s">
        <v>229</v>
      </c>
      <c r="H98" s="18" t="s">
        <v>11</v>
      </c>
      <c r="I98" s="18" t="s">
        <v>11</v>
      </c>
      <c r="J98" s="13">
        <v>2</v>
      </c>
      <c r="K98" s="13">
        <v>1</v>
      </c>
      <c r="L98" s="13">
        <v>1</v>
      </c>
      <c r="M98" s="13">
        <v>40</v>
      </c>
      <c r="N98" s="4"/>
      <c r="O98" s="5">
        <v>16</v>
      </c>
      <c r="P98" s="5">
        <v>54.75</v>
      </c>
      <c r="Q98" s="5">
        <v>156.64915984482715</v>
      </c>
      <c r="R98" s="11">
        <v>7.9365079365079367</v>
      </c>
      <c r="S98" s="4"/>
      <c r="T98" s="6">
        <v>0.504</v>
      </c>
      <c r="U98" s="5">
        <v>128.00000000000404</v>
      </c>
      <c r="V98" s="5">
        <v>14.174999999999551</v>
      </c>
      <c r="X98" s="2">
        <v>111535.1</v>
      </c>
      <c r="Y98" s="2">
        <f t="shared" si="9"/>
        <v>223070.2</v>
      </c>
      <c r="Z98" s="2">
        <f t="shared" si="10"/>
        <v>817.92406666666659</v>
      </c>
      <c r="AA98" s="2">
        <v>1</v>
      </c>
      <c r="AB98" s="2">
        <f t="shared" si="11"/>
        <v>817.92406666666659</v>
      </c>
      <c r="AC98" s="2">
        <f t="shared" si="12"/>
        <v>1622.8652116402116</v>
      </c>
      <c r="AE98" s="5">
        <v>1197.9654200041023</v>
      </c>
      <c r="AF98" s="5">
        <v>1314.0628217311935</v>
      </c>
      <c r="AG98" s="9" t="s">
        <v>11</v>
      </c>
    </row>
    <row r="99" spans="1:36" x14ac:dyDescent="0.25">
      <c r="A99" s="4" t="s">
        <v>131</v>
      </c>
      <c r="B99" s="4" t="s">
        <v>177</v>
      </c>
      <c r="C99" s="13">
        <v>25</v>
      </c>
      <c r="D99" s="13">
        <v>95</v>
      </c>
      <c r="E99" s="13">
        <f t="shared" si="13"/>
        <v>22095</v>
      </c>
      <c r="F99" s="8">
        <v>1</v>
      </c>
      <c r="G99" s="23" t="s">
        <v>220</v>
      </c>
      <c r="H99" s="18" t="s">
        <v>11</v>
      </c>
      <c r="I99" s="18" t="s">
        <v>11</v>
      </c>
      <c r="J99" s="13">
        <v>3</v>
      </c>
      <c r="K99" s="13">
        <v>2</v>
      </c>
      <c r="L99" s="13">
        <v>2</v>
      </c>
      <c r="M99" s="13">
        <v>30</v>
      </c>
      <c r="N99" s="4"/>
      <c r="O99" s="5">
        <v>11.5</v>
      </c>
      <c r="P99" s="5">
        <v>59.68421052631578</v>
      </c>
      <c r="Q99" s="5">
        <v>470.17226814859771</v>
      </c>
      <c r="R99" s="11">
        <v>11.394101876675604</v>
      </c>
      <c r="S99" s="4"/>
      <c r="T99" s="6">
        <v>1.492</v>
      </c>
      <c r="U99" s="5">
        <v>463.0000000000116</v>
      </c>
      <c r="V99" s="5">
        <v>11.600863930885238</v>
      </c>
      <c r="X99" s="2">
        <v>342787.6</v>
      </c>
      <c r="Y99" s="2">
        <f t="shared" si="9"/>
        <v>685575.2</v>
      </c>
      <c r="Z99" s="2">
        <f t="shared" si="10"/>
        <v>2513.7757333333334</v>
      </c>
      <c r="AA99" s="2">
        <v>1</v>
      </c>
      <c r="AB99" s="2">
        <f t="shared" si="11"/>
        <v>2513.7757333333334</v>
      </c>
      <c r="AC99" s="2">
        <f t="shared" si="12"/>
        <v>1684.8362823949956</v>
      </c>
      <c r="AE99" s="5">
        <v>1550.3895896216336</v>
      </c>
      <c r="AF99" s="5">
        <v>1539.5143346509803</v>
      </c>
      <c r="AG99" s="9" t="s">
        <v>11</v>
      </c>
    </row>
    <row r="100" spans="1:36" x14ac:dyDescent="0.25">
      <c r="A100" s="4" t="s">
        <v>132</v>
      </c>
      <c r="B100" s="4" t="s">
        <v>178</v>
      </c>
      <c r="C100" s="13">
        <v>27</v>
      </c>
      <c r="D100" s="13">
        <v>99</v>
      </c>
      <c r="E100" s="13">
        <f t="shared" si="13"/>
        <v>22099</v>
      </c>
      <c r="F100" s="8">
        <v>1</v>
      </c>
      <c r="G100" s="23" t="s">
        <v>224</v>
      </c>
      <c r="H100" s="18" t="s">
        <v>225</v>
      </c>
      <c r="I100" s="18" t="s">
        <v>11</v>
      </c>
      <c r="J100" s="13">
        <v>3</v>
      </c>
      <c r="K100" s="13">
        <v>2</v>
      </c>
      <c r="L100" s="13">
        <v>2</v>
      </c>
      <c r="M100" s="13">
        <v>30</v>
      </c>
      <c r="N100" s="4"/>
      <c r="O100" s="5">
        <v>11.5</v>
      </c>
      <c r="P100" s="5">
        <v>8.9545454545454533</v>
      </c>
      <c r="Q100" s="5">
        <v>239.07178967969807</v>
      </c>
      <c r="R100" s="11">
        <v>7.042253521126761</v>
      </c>
      <c r="S100" s="4"/>
      <c r="T100" s="6">
        <v>0.85199999999999998</v>
      </c>
      <c r="U100" s="5">
        <v>245.99999999999051</v>
      </c>
      <c r="V100" s="5">
        <v>12.468292682927311</v>
      </c>
      <c r="W100" s="9"/>
      <c r="X100" s="10">
        <v>212625.2</v>
      </c>
      <c r="Y100" s="2">
        <f t="shared" si="9"/>
        <v>425250.4</v>
      </c>
      <c r="Z100" s="2">
        <f t="shared" si="10"/>
        <v>1559.2514666666666</v>
      </c>
      <c r="AA100" s="2">
        <v>1</v>
      </c>
      <c r="AB100" s="2">
        <f t="shared" si="11"/>
        <v>1559.2514666666666</v>
      </c>
      <c r="AC100" s="2">
        <f t="shared" si="12"/>
        <v>1830.1073552425664</v>
      </c>
      <c r="AE100" s="5">
        <v>1550.3895896216336</v>
      </c>
      <c r="AF100" s="5">
        <v>1453.2071314347916</v>
      </c>
      <c r="AG100" s="9" t="s">
        <v>11</v>
      </c>
    </row>
    <row r="101" spans="1:36" x14ac:dyDescent="0.25">
      <c r="A101" s="4" t="s">
        <v>133</v>
      </c>
      <c r="B101" s="4" t="s">
        <v>177</v>
      </c>
      <c r="C101" s="13">
        <v>25</v>
      </c>
      <c r="D101" s="13">
        <v>96</v>
      </c>
      <c r="E101" s="13">
        <f t="shared" si="13"/>
        <v>22096</v>
      </c>
      <c r="F101" s="8">
        <v>1</v>
      </c>
      <c r="G101" s="23" t="s">
        <v>231</v>
      </c>
      <c r="H101" s="18" t="s">
        <v>11</v>
      </c>
      <c r="I101" s="18" t="s">
        <v>11</v>
      </c>
      <c r="J101" s="13">
        <v>2</v>
      </c>
      <c r="K101" s="13">
        <v>1</v>
      </c>
      <c r="L101" s="13">
        <v>1</v>
      </c>
      <c r="M101" s="13">
        <v>40</v>
      </c>
      <c r="N101" s="4"/>
      <c r="O101" s="5">
        <v>11</v>
      </c>
      <c r="P101" s="5">
        <v>52.363636363636367</v>
      </c>
      <c r="Q101" s="5">
        <v>271.34935472053991</v>
      </c>
      <c r="R101" s="11">
        <v>13.409961685823754</v>
      </c>
      <c r="S101" s="4"/>
      <c r="T101" s="6">
        <v>0.52200000000000002</v>
      </c>
      <c r="U101" s="5">
        <v>71.99999999999207</v>
      </c>
      <c r="V101" s="5">
        <v>26.100000000002876</v>
      </c>
      <c r="X101" s="2">
        <v>104600.3</v>
      </c>
      <c r="Y101" s="2">
        <f t="shared" si="9"/>
        <v>209200.6</v>
      </c>
      <c r="Z101" s="2">
        <f t="shared" si="10"/>
        <v>767.06886666666662</v>
      </c>
      <c r="AA101" s="2">
        <v>1</v>
      </c>
      <c r="AB101" s="2">
        <f t="shared" si="11"/>
        <v>767.06886666666662</v>
      </c>
      <c r="AC101" s="2">
        <f t="shared" si="12"/>
        <v>1469.4805874840356</v>
      </c>
      <c r="AE101" s="5">
        <v>1607.2257669200376</v>
      </c>
      <c r="AF101" s="5">
        <v>849.68199571921014</v>
      </c>
      <c r="AG101" s="9" t="s">
        <v>11</v>
      </c>
    </row>
    <row r="102" spans="1:36" x14ac:dyDescent="0.25">
      <c r="A102" s="4" t="s">
        <v>134</v>
      </c>
      <c r="B102" s="4" t="s">
        <v>174</v>
      </c>
      <c r="C102" s="13">
        <v>28</v>
      </c>
      <c r="D102" s="13">
        <v>104</v>
      </c>
      <c r="E102" s="13">
        <f t="shared" si="13"/>
        <v>22104</v>
      </c>
      <c r="F102" s="8">
        <v>0</v>
      </c>
      <c r="G102" s="23" t="s">
        <v>229</v>
      </c>
      <c r="H102" s="18" t="s">
        <v>11</v>
      </c>
      <c r="I102" s="18" t="s">
        <v>11</v>
      </c>
      <c r="J102" s="13">
        <v>2</v>
      </c>
      <c r="K102" s="13">
        <v>1</v>
      </c>
      <c r="L102" s="13">
        <v>1</v>
      </c>
      <c r="M102" s="13">
        <v>40</v>
      </c>
      <c r="N102" s="4"/>
      <c r="O102" s="5">
        <v>25</v>
      </c>
      <c r="P102" s="5">
        <v>28.8</v>
      </c>
      <c r="Q102" s="5">
        <v>78.756026745573536</v>
      </c>
      <c r="R102" s="11">
        <v>7.6923076923076916</v>
      </c>
      <c r="S102" s="4"/>
      <c r="T102" s="6">
        <v>0.52</v>
      </c>
      <c r="U102" s="5">
        <v>114.00000000000823</v>
      </c>
      <c r="V102" s="5">
        <v>16.421052631577762</v>
      </c>
      <c r="X102" s="2">
        <v>98469.38</v>
      </c>
      <c r="Y102" s="2">
        <f t="shared" si="9"/>
        <v>196938.76</v>
      </c>
      <c r="Z102" s="2">
        <f t="shared" si="10"/>
        <v>722.10878666666667</v>
      </c>
      <c r="AA102" s="2">
        <v>1</v>
      </c>
      <c r="AB102" s="2">
        <f t="shared" si="11"/>
        <v>722.10878666666667</v>
      </c>
      <c r="AC102" s="2">
        <f t="shared" si="12"/>
        <v>1388.6707435897436</v>
      </c>
      <c r="AE102" s="5">
        <v>873.73763135416038</v>
      </c>
      <c r="AF102" s="5">
        <v>1174.8308671681286</v>
      </c>
      <c r="AG102" s="9" t="s">
        <v>11</v>
      </c>
    </row>
    <row r="103" spans="1:36" x14ac:dyDescent="0.25">
      <c r="A103" s="4" t="s">
        <v>135</v>
      </c>
      <c r="B103" s="4" t="s">
        <v>179</v>
      </c>
      <c r="C103" s="13">
        <v>26</v>
      </c>
      <c r="D103" s="13">
        <v>97</v>
      </c>
      <c r="E103" s="13">
        <f t="shared" si="13"/>
        <v>22097</v>
      </c>
      <c r="F103" s="8">
        <v>1</v>
      </c>
      <c r="G103" s="23" t="s">
        <v>231</v>
      </c>
      <c r="H103" s="18" t="s">
        <v>11</v>
      </c>
      <c r="I103" s="18" t="s">
        <v>11</v>
      </c>
      <c r="J103" s="13">
        <v>2</v>
      </c>
      <c r="K103" s="13">
        <v>1</v>
      </c>
      <c r="L103" s="13">
        <v>1</v>
      </c>
      <c r="M103" s="13">
        <v>40</v>
      </c>
      <c r="N103" s="4"/>
      <c r="O103" s="5">
        <v>20</v>
      </c>
      <c r="P103" s="5">
        <v>40.200000000000003</v>
      </c>
      <c r="Q103" s="5">
        <v>124.07662744781264</v>
      </c>
      <c r="R103" s="11">
        <v>13.779527559055119</v>
      </c>
      <c r="S103" s="4"/>
      <c r="T103" s="6">
        <v>0.50800000000000001</v>
      </c>
      <c r="U103" s="5">
        <v>164.00000000000006</v>
      </c>
      <c r="V103" s="5">
        <v>11.151219512195118</v>
      </c>
      <c r="X103" s="2">
        <v>125271.3</v>
      </c>
      <c r="Y103" s="2">
        <f t="shared" si="9"/>
        <v>250542.6</v>
      </c>
      <c r="Z103" s="2">
        <f t="shared" si="10"/>
        <v>918.6561999999999</v>
      </c>
      <c r="AA103" s="2">
        <v>1</v>
      </c>
      <c r="AB103" s="2">
        <f t="shared" si="11"/>
        <v>918.6561999999999</v>
      </c>
      <c r="AC103" s="2">
        <f t="shared" si="12"/>
        <v>1808.3783464566927</v>
      </c>
      <c r="AE103" s="5">
        <v>1017.5141126313134</v>
      </c>
      <c r="AF103" s="5">
        <v>1589.5020462265868</v>
      </c>
      <c r="AG103" s="9" t="s">
        <v>11</v>
      </c>
    </row>
    <row r="104" spans="1:36" x14ac:dyDescent="0.25">
      <c r="A104" s="4" t="s">
        <v>136</v>
      </c>
      <c r="B104" s="4" t="s">
        <v>178</v>
      </c>
      <c r="C104" s="13">
        <v>27</v>
      </c>
      <c r="D104" s="13">
        <v>98</v>
      </c>
      <c r="E104" s="13">
        <f t="shared" si="13"/>
        <v>22098</v>
      </c>
      <c r="F104" s="8">
        <v>1</v>
      </c>
      <c r="G104" s="23" t="s">
        <v>229</v>
      </c>
      <c r="H104" s="18" t="s">
        <v>11</v>
      </c>
      <c r="I104" s="18" t="s">
        <v>11</v>
      </c>
      <c r="J104" s="13">
        <v>2</v>
      </c>
      <c r="K104" s="13">
        <v>1</v>
      </c>
      <c r="L104" s="13">
        <v>1</v>
      </c>
      <c r="M104" s="13">
        <v>40</v>
      </c>
      <c r="N104" s="4"/>
      <c r="O104" s="5">
        <v>16</v>
      </c>
      <c r="P104" s="5">
        <v>47.25</v>
      </c>
      <c r="Q104" s="5">
        <v>150.43542604333442</v>
      </c>
      <c r="R104" s="11">
        <v>7.9365079365079367</v>
      </c>
      <c r="S104" s="4"/>
      <c r="T104" s="6">
        <v>0.504</v>
      </c>
      <c r="U104" s="5">
        <v>78.999999999999559</v>
      </c>
      <c r="V104" s="5">
        <v>22.967088607595066</v>
      </c>
      <c r="X104" s="2">
        <v>103921.1</v>
      </c>
      <c r="Y104" s="2">
        <f t="shared" si="9"/>
        <v>207842.2</v>
      </c>
      <c r="Z104" s="2">
        <f t="shared" si="10"/>
        <v>762.08806666666669</v>
      </c>
      <c r="AA104" s="2">
        <v>1</v>
      </c>
      <c r="AB104" s="2">
        <f t="shared" si="11"/>
        <v>762.08806666666669</v>
      </c>
      <c r="AC104" s="2">
        <f t="shared" si="12"/>
        <v>1512.0794973544973</v>
      </c>
      <c r="AE104" s="5">
        <v>1197.9654200041023</v>
      </c>
      <c r="AF104" s="5">
        <v>924.48752815146304</v>
      </c>
      <c r="AG104" s="9" t="s">
        <v>11</v>
      </c>
    </row>
    <row r="105" spans="1:36" x14ac:dyDescent="0.25">
      <c r="A105" s="4" t="s">
        <v>137</v>
      </c>
      <c r="B105" s="4" t="s">
        <v>174</v>
      </c>
      <c r="C105" s="13">
        <v>28</v>
      </c>
      <c r="D105" s="13">
        <v>102</v>
      </c>
      <c r="E105" s="13">
        <f t="shared" si="13"/>
        <v>22102</v>
      </c>
      <c r="F105" s="8">
        <v>1</v>
      </c>
      <c r="G105" s="23" t="s">
        <v>226</v>
      </c>
      <c r="H105" s="18" t="s">
        <v>227</v>
      </c>
      <c r="I105" s="18" t="s">
        <v>11</v>
      </c>
      <c r="J105" s="13">
        <v>2</v>
      </c>
      <c r="K105" s="13">
        <v>1</v>
      </c>
      <c r="L105" s="13">
        <v>1</v>
      </c>
      <c r="M105" s="13">
        <v>30</v>
      </c>
      <c r="N105" s="4"/>
      <c r="O105" s="5">
        <v>35.666666666666664</v>
      </c>
      <c r="P105" s="5">
        <v>12.900900900900901</v>
      </c>
      <c r="Q105" s="5">
        <v>26.663927271835679</v>
      </c>
      <c r="R105" s="11">
        <v>9.3457943925233646</v>
      </c>
      <c r="S105" s="4"/>
      <c r="T105" s="6">
        <v>0.53500000000000003</v>
      </c>
      <c r="U105" s="5">
        <v>197.99999999999258</v>
      </c>
      <c r="V105" s="5">
        <v>9.7272727272730926</v>
      </c>
      <c r="X105" s="2">
        <v>165251.4</v>
      </c>
      <c r="Y105" s="2">
        <f t="shared" si="9"/>
        <v>330502.8</v>
      </c>
      <c r="Z105" s="2">
        <f t="shared" si="10"/>
        <v>1211.8435999999999</v>
      </c>
      <c r="AA105" s="2">
        <v>1</v>
      </c>
      <c r="AB105" s="2">
        <f t="shared" si="11"/>
        <v>1211.8435999999999</v>
      </c>
      <c r="AC105" s="2">
        <f t="shared" si="12"/>
        <v>2265.1282242990651</v>
      </c>
      <c r="AE105" s="5">
        <v>706.780068588723</v>
      </c>
      <c r="AF105" s="5">
        <v>1778.086218361937</v>
      </c>
      <c r="AG105" s="9" t="s">
        <v>11</v>
      </c>
    </row>
    <row r="106" spans="1:36" x14ac:dyDescent="0.25">
      <c r="A106" s="4" t="s">
        <v>138</v>
      </c>
      <c r="B106" s="4" t="s">
        <v>174</v>
      </c>
      <c r="C106" s="13">
        <v>28</v>
      </c>
      <c r="D106" s="13">
        <v>103</v>
      </c>
      <c r="E106" s="13">
        <f t="shared" si="13"/>
        <v>22103</v>
      </c>
      <c r="F106" s="8">
        <v>1</v>
      </c>
      <c r="G106" s="23" t="s">
        <v>225</v>
      </c>
      <c r="H106" s="18" t="s">
        <v>224</v>
      </c>
      <c r="I106" s="18" t="s">
        <v>11</v>
      </c>
      <c r="J106" s="13">
        <v>3</v>
      </c>
      <c r="K106" s="13">
        <v>2</v>
      </c>
      <c r="L106" s="13">
        <v>2</v>
      </c>
      <c r="M106" s="13">
        <v>30</v>
      </c>
      <c r="N106" s="4"/>
      <c r="O106" s="5">
        <v>6</v>
      </c>
      <c r="P106" s="5">
        <v>6</v>
      </c>
      <c r="Q106" s="5">
        <v>525.43542604333436</v>
      </c>
      <c r="R106" s="11">
        <v>7.1513706793802152</v>
      </c>
      <c r="S106" s="4"/>
      <c r="T106" s="6">
        <v>0.83899999999999997</v>
      </c>
      <c r="U106" s="5">
        <v>144.00000000000333</v>
      </c>
      <c r="V106" s="5">
        <v>20.974999999999515</v>
      </c>
      <c r="X106" s="2">
        <v>160429.1</v>
      </c>
      <c r="Y106" s="2">
        <f t="shared" si="9"/>
        <v>320858.2</v>
      </c>
      <c r="Z106" s="2">
        <f t="shared" si="10"/>
        <v>1176.4800666666667</v>
      </c>
      <c r="AA106" s="2">
        <v>1</v>
      </c>
      <c r="AB106" s="2">
        <f t="shared" si="11"/>
        <v>1176.4800666666667</v>
      </c>
      <c r="AC106" s="2">
        <f t="shared" si="12"/>
        <v>1402.2408422725468</v>
      </c>
      <c r="AE106" s="5">
        <v>2692.3919046188616</v>
      </c>
      <c r="AF106" s="5">
        <v>984.0013782544579</v>
      </c>
      <c r="AG106" s="10" t="s">
        <v>11</v>
      </c>
    </row>
    <row r="107" spans="1:36" x14ac:dyDescent="0.25">
      <c r="A107" s="4" t="s">
        <v>139</v>
      </c>
      <c r="B107" s="4" t="s">
        <v>140</v>
      </c>
      <c r="C107" s="13">
        <v>30</v>
      </c>
      <c r="D107" s="13">
        <v>130</v>
      </c>
      <c r="E107" s="13">
        <f t="shared" si="13"/>
        <v>22130</v>
      </c>
      <c r="F107" s="8">
        <v>0</v>
      </c>
      <c r="G107" s="23" t="s">
        <v>225</v>
      </c>
      <c r="H107" s="18" t="s">
        <v>11</v>
      </c>
      <c r="I107" s="18" t="s">
        <v>11</v>
      </c>
      <c r="J107" s="13">
        <v>3</v>
      </c>
      <c r="K107" s="13">
        <v>2</v>
      </c>
      <c r="L107" s="13">
        <v>2</v>
      </c>
      <c r="M107" s="13">
        <v>30</v>
      </c>
      <c r="N107" s="4"/>
      <c r="O107" s="5">
        <v>12.8</v>
      </c>
      <c r="P107" s="5">
        <v>8.9142857142857146</v>
      </c>
      <c r="Q107" s="5">
        <v>210.63023123813963</v>
      </c>
      <c r="R107" s="11">
        <v>3.2573289902280131</v>
      </c>
      <c r="S107" s="4"/>
      <c r="T107" s="6">
        <v>0.61399999999999999</v>
      </c>
      <c r="U107" s="5">
        <v>247.99999999999881</v>
      </c>
      <c r="V107" s="5">
        <v>8.9129032258064953</v>
      </c>
      <c r="X107" s="2">
        <v>163721.20000000001</v>
      </c>
      <c r="Y107" s="2">
        <f t="shared" ref="Y107:Y138" si="14">X107*2</f>
        <v>327442.40000000002</v>
      </c>
      <c r="Z107" s="2">
        <f t="shared" ref="Z107:Z138" si="15">(Y107/1000)*(44/12)</f>
        <v>1200.6221333333333</v>
      </c>
      <c r="AA107" s="2">
        <v>1</v>
      </c>
      <c r="AB107" s="2">
        <f t="shared" ref="AB107:AB138" si="16">Z107*AA107</f>
        <v>1200.6221333333333</v>
      </c>
      <c r="AC107" s="2">
        <f t="shared" ref="AC107:AC138" si="17">AB107/T107</f>
        <v>1955.4106406080348</v>
      </c>
      <c r="AE107" s="5">
        <v>1423.2763976925635</v>
      </c>
      <c r="AF107" s="5">
        <v>1912.8477409510936</v>
      </c>
      <c r="AG107" s="5">
        <v>885.05367731270212</v>
      </c>
      <c r="AI107" s="16"/>
      <c r="AJ107" s="17"/>
    </row>
    <row r="108" spans="1:36" x14ac:dyDescent="0.25">
      <c r="A108" s="4" t="s">
        <v>141</v>
      </c>
      <c r="B108" s="4" t="s">
        <v>142</v>
      </c>
      <c r="C108" s="13">
        <v>29</v>
      </c>
      <c r="D108" s="13">
        <v>115</v>
      </c>
      <c r="E108" s="13">
        <f t="shared" si="13"/>
        <v>22115</v>
      </c>
      <c r="F108" s="8">
        <v>1</v>
      </c>
      <c r="G108" s="23" t="s">
        <v>234</v>
      </c>
      <c r="H108" s="18" t="s">
        <v>235</v>
      </c>
      <c r="I108" s="18" t="s">
        <v>11</v>
      </c>
      <c r="J108" s="13">
        <v>3</v>
      </c>
      <c r="K108" s="13">
        <v>1</v>
      </c>
      <c r="L108" s="13">
        <v>2</v>
      </c>
      <c r="M108" s="13">
        <v>30</v>
      </c>
      <c r="N108" s="4"/>
      <c r="O108" s="5">
        <v>17.333333333333332</v>
      </c>
      <c r="P108" s="5">
        <v>11.1</v>
      </c>
      <c r="Q108" s="5">
        <v>135.43542604333445</v>
      </c>
      <c r="R108" s="11">
        <v>14.117647058823529</v>
      </c>
      <c r="S108" s="4"/>
      <c r="T108" s="6">
        <v>0.42499999999999999</v>
      </c>
      <c r="U108" s="5">
        <v>170.99999999999795</v>
      </c>
      <c r="V108" s="5">
        <v>8.9473684210527384</v>
      </c>
      <c r="X108" s="2">
        <v>125392.4</v>
      </c>
      <c r="Y108" s="2">
        <f t="shared" si="14"/>
        <v>250784.8</v>
      </c>
      <c r="Z108" s="2">
        <f t="shared" si="15"/>
        <v>919.54426666666654</v>
      </c>
      <c r="AA108" s="2">
        <v>1</v>
      </c>
      <c r="AB108" s="2">
        <f t="shared" si="16"/>
        <v>919.54426666666654</v>
      </c>
      <c r="AC108" s="2">
        <f t="shared" si="17"/>
        <v>2163.6335686274506</v>
      </c>
      <c r="AE108" s="5">
        <v>1128.5544467600148</v>
      </c>
      <c r="AF108" s="5">
        <v>1906.6501771051389</v>
      </c>
      <c r="AG108" s="5">
        <v>1052.6635229176475</v>
      </c>
      <c r="AI108" s="16"/>
      <c r="AJ108" s="17"/>
    </row>
    <row r="109" spans="1:36" x14ac:dyDescent="0.25">
      <c r="A109" s="4" t="s">
        <v>143</v>
      </c>
      <c r="B109" s="4" t="s">
        <v>142</v>
      </c>
      <c r="C109" s="13">
        <v>29</v>
      </c>
      <c r="D109" s="13">
        <v>112</v>
      </c>
      <c r="E109" s="13">
        <f t="shared" si="13"/>
        <v>22112</v>
      </c>
      <c r="F109" s="8">
        <v>1</v>
      </c>
      <c r="G109" s="23" t="s">
        <v>236</v>
      </c>
      <c r="H109" s="18" t="s">
        <v>11</v>
      </c>
      <c r="I109" s="18" t="s">
        <v>11</v>
      </c>
      <c r="J109" s="13">
        <v>3</v>
      </c>
      <c r="K109" s="13">
        <v>1</v>
      </c>
      <c r="L109" s="13">
        <v>2</v>
      </c>
      <c r="M109" s="13">
        <v>30</v>
      </c>
      <c r="N109" s="4"/>
      <c r="O109" s="5">
        <v>20</v>
      </c>
      <c r="P109" s="5">
        <v>16.8</v>
      </c>
      <c r="Q109" s="5">
        <v>105.43542604333445</v>
      </c>
      <c r="R109" s="11">
        <v>7.6988879384088964</v>
      </c>
      <c r="S109" s="4"/>
      <c r="T109" s="6">
        <v>1.169</v>
      </c>
      <c r="U109" s="5">
        <v>323.00000000000091</v>
      </c>
      <c r="V109" s="5">
        <v>13.029102167182625</v>
      </c>
      <c r="X109" s="2">
        <v>227246.8</v>
      </c>
      <c r="Y109" s="2">
        <f t="shared" si="14"/>
        <v>454493.6</v>
      </c>
      <c r="Z109" s="2">
        <f t="shared" si="15"/>
        <v>1666.476533333333</v>
      </c>
      <c r="AA109" s="2">
        <v>1</v>
      </c>
      <c r="AB109" s="2">
        <f t="shared" si="16"/>
        <v>1666.476533333333</v>
      </c>
      <c r="AC109" s="2">
        <f t="shared" si="17"/>
        <v>1425.5573424579409</v>
      </c>
      <c r="AE109" s="5">
        <v>1017.5141126313134</v>
      </c>
      <c r="AF109" s="5">
        <v>1403.4884308241299</v>
      </c>
      <c r="AG109" s="5">
        <v>669.77991401197585</v>
      </c>
      <c r="AI109" s="16"/>
      <c r="AJ109" s="17"/>
    </row>
    <row r="110" spans="1:36" x14ac:dyDescent="0.25">
      <c r="A110" s="4" t="s">
        <v>144</v>
      </c>
      <c r="B110" s="4" t="s">
        <v>140</v>
      </c>
      <c r="C110" s="13">
        <v>30</v>
      </c>
      <c r="D110" s="13">
        <v>136</v>
      </c>
      <c r="E110" s="13">
        <f t="shared" si="13"/>
        <v>22136</v>
      </c>
      <c r="F110" s="8">
        <v>0</v>
      </c>
      <c r="G110" s="23" t="s">
        <v>220</v>
      </c>
      <c r="H110" s="18" t="s">
        <v>237</v>
      </c>
      <c r="I110" s="18" t="s">
        <v>11</v>
      </c>
      <c r="J110" s="13">
        <v>3</v>
      </c>
      <c r="K110" s="13">
        <v>2</v>
      </c>
      <c r="L110" s="13">
        <v>2</v>
      </c>
      <c r="M110" s="13">
        <v>30</v>
      </c>
      <c r="N110" s="4"/>
      <c r="O110" s="5">
        <v>19</v>
      </c>
      <c r="P110" s="5">
        <v>15.336898395721926</v>
      </c>
      <c r="Q110" s="5">
        <v>117.94879502729165</v>
      </c>
      <c r="R110" s="11">
        <v>13.554216867469879</v>
      </c>
      <c r="S110" s="4"/>
      <c r="T110" s="6">
        <v>1.3280000000000001</v>
      </c>
      <c r="U110" s="5">
        <v>276.00000000000477</v>
      </c>
      <c r="V110" s="5">
        <v>17.321739130434484</v>
      </c>
      <c r="X110" s="2">
        <v>211095.7</v>
      </c>
      <c r="Y110" s="2">
        <f t="shared" si="14"/>
        <v>422191.4</v>
      </c>
      <c r="Z110" s="2">
        <f t="shared" si="15"/>
        <v>1548.0351333333335</v>
      </c>
      <c r="AA110" s="2">
        <v>1</v>
      </c>
      <c r="AB110" s="2">
        <f t="shared" si="16"/>
        <v>1548.0351333333335</v>
      </c>
      <c r="AC110" s="2">
        <f t="shared" si="17"/>
        <v>1165.6891064257029</v>
      </c>
      <c r="AE110" s="5">
        <v>1055.4887237787805</v>
      </c>
      <c r="AF110" s="5">
        <v>1129.1120264365532</v>
      </c>
      <c r="AG110" s="8" t="s">
        <v>11</v>
      </c>
      <c r="AI110" s="16"/>
      <c r="AJ110" s="17"/>
    </row>
    <row r="111" spans="1:36" x14ac:dyDescent="0.25">
      <c r="A111" s="4" t="s">
        <v>145</v>
      </c>
      <c r="B111" s="4" t="s">
        <v>142</v>
      </c>
      <c r="C111" s="13">
        <v>29</v>
      </c>
      <c r="D111" s="13">
        <v>114</v>
      </c>
      <c r="E111" s="13">
        <f t="shared" si="13"/>
        <v>22114</v>
      </c>
      <c r="F111" s="8">
        <v>1</v>
      </c>
      <c r="G111" s="23" t="s">
        <v>220</v>
      </c>
      <c r="H111" s="18" t="s">
        <v>237</v>
      </c>
      <c r="I111" s="18" t="s">
        <v>11</v>
      </c>
      <c r="J111" s="13">
        <v>3</v>
      </c>
      <c r="K111" s="13">
        <v>2</v>
      </c>
      <c r="L111" s="13">
        <v>2</v>
      </c>
      <c r="M111" s="13">
        <v>30</v>
      </c>
      <c r="N111" s="4"/>
      <c r="O111" s="5">
        <v>6.5</v>
      </c>
      <c r="P111" s="5">
        <v>38.909090909090914</v>
      </c>
      <c r="Q111" s="5">
        <v>498.16269877060711</v>
      </c>
      <c r="R111" s="11">
        <v>13.595166163141993</v>
      </c>
      <c r="S111" s="4"/>
      <c r="T111" s="6">
        <v>1.3240000000000001</v>
      </c>
      <c r="U111" s="5">
        <v>586.99999999999909</v>
      </c>
      <c r="V111" s="5">
        <v>8.1199318568995018</v>
      </c>
      <c r="X111" s="2">
        <v>364726.5</v>
      </c>
      <c r="Y111" s="2">
        <f t="shared" si="14"/>
        <v>729453</v>
      </c>
      <c r="Z111" s="2">
        <f t="shared" si="15"/>
        <v>2674.6609999999996</v>
      </c>
      <c r="AA111" s="2">
        <v>1</v>
      </c>
      <c r="AB111" s="2">
        <f t="shared" si="16"/>
        <v>2674.6609999999996</v>
      </c>
      <c r="AC111" s="2">
        <f t="shared" si="17"/>
        <v>2020.13670694864</v>
      </c>
      <c r="AE111" s="5">
        <v>2509.1311732248023</v>
      </c>
      <c r="AF111" s="5">
        <v>2069.889376045041</v>
      </c>
      <c r="AG111" s="5">
        <v>839.37442706949059</v>
      </c>
      <c r="AI111" s="16"/>
      <c r="AJ111" s="17"/>
    </row>
    <row r="112" spans="1:36" x14ac:dyDescent="0.25">
      <c r="A112" s="4" t="s">
        <v>146</v>
      </c>
      <c r="B112" s="4" t="s">
        <v>142</v>
      </c>
      <c r="C112" s="13">
        <v>29</v>
      </c>
      <c r="D112" s="13">
        <v>113</v>
      </c>
      <c r="E112" s="13">
        <f t="shared" si="13"/>
        <v>22113</v>
      </c>
      <c r="F112" s="8">
        <v>1</v>
      </c>
      <c r="G112" s="23" t="s">
        <v>236</v>
      </c>
      <c r="H112" s="18" t="s">
        <v>11</v>
      </c>
      <c r="I112" s="18" t="s">
        <v>11</v>
      </c>
      <c r="J112" s="13">
        <v>3</v>
      </c>
      <c r="K112" s="13">
        <v>1</v>
      </c>
      <c r="L112" s="13">
        <v>2</v>
      </c>
      <c r="M112" s="13">
        <v>30</v>
      </c>
      <c r="N112" s="4"/>
      <c r="O112" s="5">
        <v>26.285714285714285</v>
      </c>
      <c r="P112" s="5">
        <v>30.729795918367348</v>
      </c>
      <c r="Q112" s="5">
        <v>62.823181145375266</v>
      </c>
      <c r="R112" s="11">
        <v>6.7911714770797964</v>
      </c>
      <c r="S112" s="4"/>
      <c r="T112" s="6">
        <v>1.1779999999999999</v>
      </c>
      <c r="U112" s="5">
        <v>430.99999999999864</v>
      </c>
      <c r="V112" s="5">
        <v>9.8394431554524662</v>
      </c>
      <c r="X112" s="2">
        <v>298290.7</v>
      </c>
      <c r="Y112" s="2">
        <f t="shared" si="14"/>
        <v>596581.4</v>
      </c>
      <c r="Z112" s="2">
        <f t="shared" si="15"/>
        <v>2187.4651333333331</v>
      </c>
      <c r="AA112" s="2">
        <v>1</v>
      </c>
      <c r="AB112" s="2">
        <f t="shared" si="16"/>
        <v>2187.4651333333331</v>
      </c>
      <c r="AC112" s="2">
        <f t="shared" si="17"/>
        <v>1856.9313525749858</v>
      </c>
      <c r="AE112" s="5">
        <v>845.82793533856432</v>
      </c>
      <c r="AF112" s="5">
        <v>1761.2625289457567</v>
      </c>
      <c r="AG112" s="5">
        <v>952.61760108658586</v>
      </c>
      <c r="AI112" s="16"/>
      <c r="AJ112" s="17"/>
    </row>
    <row r="113" spans="1:36" x14ac:dyDescent="0.25">
      <c r="A113" s="4" t="s">
        <v>147</v>
      </c>
      <c r="B113" s="4" t="s">
        <v>140</v>
      </c>
      <c r="C113" s="13">
        <v>30</v>
      </c>
      <c r="D113" s="13">
        <v>135</v>
      </c>
      <c r="E113" s="13">
        <f t="shared" si="13"/>
        <v>22135</v>
      </c>
      <c r="F113" s="8">
        <v>0</v>
      </c>
      <c r="G113" s="23" t="s">
        <v>236</v>
      </c>
      <c r="H113" s="18" t="s">
        <v>11</v>
      </c>
      <c r="I113" s="18" t="s">
        <v>11</v>
      </c>
      <c r="J113" s="13">
        <v>3</v>
      </c>
      <c r="K113" s="13">
        <v>1</v>
      </c>
      <c r="L113" s="13">
        <v>2</v>
      </c>
      <c r="M113" s="13">
        <v>30</v>
      </c>
      <c r="N113" s="4"/>
      <c r="O113" s="5">
        <v>30.5</v>
      </c>
      <c r="P113" s="5">
        <v>18.194805194805195</v>
      </c>
      <c r="Q113" s="5">
        <v>44.266594874503276</v>
      </c>
      <c r="R113" s="11">
        <v>6.7911714770797964</v>
      </c>
      <c r="S113" s="4"/>
      <c r="T113" s="6">
        <v>1.1779999999999999</v>
      </c>
      <c r="U113" s="5">
        <v>337.99999999999847</v>
      </c>
      <c r="V113" s="5">
        <v>12.546745562130234</v>
      </c>
      <c r="X113" s="2">
        <v>256220.3</v>
      </c>
      <c r="Y113" s="2">
        <f t="shared" si="14"/>
        <v>512440.6</v>
      </c>
      <c r="Z113" s="2">
        <f t="shared" si="15"/>
        <v>1878.9488666666666</v>
      </c>
      <c r="AA113" s="2">
        <v>1</v>
      </c>
      <c r="AB113" s="2">
        <f t="shared" si="16"/>
        <v>1878.9488666666666</v>
      </c>
      <c r="AC113" s="2">
        <f t="shared" si="17"/>
        <v>1595.0329937747595</v>
      </c>
      <c r="AE113" s="5">
        <v>771.69225543366872</v>
      </c>
      <c r="AF113" s="5">
        <v>1445.986140909715</v>
      </c>
      <c r="AG113" s="5">
        <v>851.93397005942256</v>
      </c>
      <c r="AI113" s="16"/>
      <c r="AJ113" s="17"/>
    </row>
    <row r="114" spans="1:36" x14ac:dyDescent="0.25">
      <c r="A114" s="4" t="s">
        <v>148</v>
      </c>
      <c r="B114" s="4" t="s">
        <v>140</v>
      </c>
      <c r="C114" s="13">
        <v>30</v>
      </c>
      <c r="D114" s="13">
        <v>127</v>
      </c>
      <c r="E114" s="13">
        <f t="shared" si="13"/>
        <v>22127</v>
      </c>
      <c r="F114" s="8">
        <v>0</v>
      </c>
      <c r="G114" s="23" t="s">
        <v>236</v>
      </c>
      <c r="H114" s="18" t="s">
        <v>11</v>
      </c>
      <c r="I114" s="18" t="s">
        <v>11</v>
      </c>
      <c r="J114" s="13">
        <v>3</v>
      </c>
      <c r="K114" s="13">
        <v>1</v>
      </c>
      <c r="L114" s="13">
        <v>2</v>
      </c>
      <c r="M114" s="13">
        <v>30</v>
      </c>
      <c r="N114" s="4"/>
      <c r="O114" s="5">
        <v>27</v>
      </c>
      <c r="P114" s="5">
        <v>19.68</v>
      </c>
      <c r="Q114" s="5">
        <v>59.14971175762016</v>
      </c>
      <c r="R114" s="11">
        <v>6.4034151547491991</v>
      </c>
      <c r="S114" s="4"/>
      <c r="T114" s="6">
        <v>0.93700000000000006</v>
      </c>
      <c r="U114" s="5">
        <v>201.00000000000264</v>
      </c>
      <c r="V114" s="5">
        <v>16.782089552238585</v>
      </c>
      <c r="X114" s="2">
        <v>175984.6</v>
      </c>
      <c r="Y114" s="2">
        <f t="shared" si="14"/>
        <v>351969.2</v>
      </c>
      <c r="Z114" s="2">
        <f t="shared" si="15"/>
        <v>1290.5537333333332</v>
      </c>
      <c r="AA114" s="2">
        <v>1</v>
      </c>
      <c r="AB114" s="2">
        <f t="shared" si="16"/>
        <v>1290.5537333333332</v>
      </c>
      <c r="AC114" s="2">
        <f t="shared" si="17"/>
        <v>1377.3252223408037</v>
      </c>
      <c r="AE114" s="5">
        <v>831.5231681270717</v>
      </c>
      <c r="AF114" s="5">
        <v>1155.9162009053575</v>
      </c>
      <c r="AG114" s="5">
        <v>742.53716246531269</v>
      </c>
      <c r="AI114" s="16"/>
      <c r="AJ114" s="17"/>
    </row>
    <row r="115" spans="1:36" x14ac:dyDescent="0.25">
      <c r="A115" s="4" t="s">
        <v>149</v>
      </c>
      <c r="B115" s="4" t="s">
        <v>140</v>
      </c>
      <c r="C115" s="13">
        <v>30</v>
      </c>
      <c r="D115" s="13">
        <v>126</v>
      </c>
      <c r="E115" s="13">
        <f t="shared" si="13"/>
        <v>22126</v>
      </c>
      <c r="F115" s="8">
        <v>0</v>
      </c>
      <c r="G115" s="23" t="s">
        <v>236</v>
      </c>
      <c r="H115" s="18" t="s">
        <v>11</v>
      </c>
      <c r="I115" s="18" t="s">
        <v>11</v>
      </c>
      <c r="J115" s="13">
        <v>3</v>
      </c>
      <c r="K115" s="13">
        <v>1</v>
      </c>
      <c r="L115" s="13">
        <v>2</v>
      </c>
      <c r="M115" s="13">
        <v>30</v>
      </c>
      <c r="N115" s="4"/>
      <c r="O115" s="5">
        <v>23</v>
      </c>
      <c r="P115" s="5">
        <v>11.863636363636363</v>
      </c>
      <c r="Q115" s="5">
        <v>82.253607861516258</v>
      </c>
      <c r="R115" s="11">
        <v>7.7519379844961236</v>
      </c>
      <c r="S115" s="4"/>
      <c r="T115" s="6">
        <v>1.161</v>
      </c>
      <c r="U115" s="5">
        <v>239.99999999999915</v>
      </c>
      <c r="V115" s="5">
        <v>17.415000000000063</v>
      </c>
      <c r="X115" s="2">
        <v>211301.6</v>
      </c>
      <c r="Y115" s="2">
        <f t="shared" si="14"/>
        <v>422603.2</v>
      </c>
      <c r="Z115" s="2">
        <f t="shared" si="15"/>
        <v>1549.5450666666666</v>
      </c>
      <c r="AA115" s="2">
        <v>1</v>
      </c>
      <c r="AB115" s="2">
        <f t="shared" si="16"/>
        <v>1549.5450666666666</v>
      </c>
      <c r="AC115" s="2">
        <f t="shared" si="17"/>
        <v>1334.6641401091013</v>
      </c>
      <c r="AE115" s="5">
        <v>923.5924619003431</v>
      </c>
      <c r="AF115" s="5">
        <v>1124.6480202650362</v>
      </c>
      <c r="AG115" s="5">
        <v>544.81279858742494</v>
      </c>
      <c r="AI115" s="16"/>
      <c r="AJ115" s="17"/>
    </row>
    <row r="116" spans="1:36" x14ac:dyDescent="0.25">
      <c r="A116" s="4" t="s">
        <v>150</v>
      </c>
      <c r="B116" s="4" t="s">
        <v>140</v>
      </c>
      <c r="C116" s="13">
        <v>30</v>
      </c>
      <c r="D116" s="13">
        <v>134</v>
      </c>
      <c r="E116" s="13">
        <f t="shared" si="13"/>
        <v>22134</v>
      </c>
      <c r="F116" s="8">
        <v>0</v>
      </c>
      <c r="G116" s="23" t="s">
        <v>236</v>
      </c>
      <c r="H116" s="18" t="s">
        <v>11</v>
      </c>
      <c r="I116" s="18" t="s">
        <v>11</v>
      </c>
      <c r="J116" s="13">
        <v>3</v>
      </c>
      <c r="K116" s="13">
        <v>1</v>
      </c>
      <c r="L116" s="13">
        <v>2</v>
      </c>
      <c r="M116" s="13">
        <v>30</v>
      </c>
      <c r="N116" s="4"/>
      <c r="O116" s="5">
        <v>19</v>
      </c>
      <c r="P116" s="5">
        <v>27.789473684210531</v>
      </c>
      <c r="Q116" s="5">
        <v>114.90911025386073</v>
      </c>
      <c r="R116" s="11">
        <v>7.7186963979416818</v>
      </c>
      <c r="S116" s="4"/>
      <c r="T116" s="6">
        <v>1.1659999999999999</v>
      </c>
      <c r="U116" s="5">
        <v>187.9999999999942</v>
      </c>
      <c r="V116" s="5">
        <v>22.327659574468772</v>
      </c>
      <c r="X116" s="2">
        <v>175785.8</v>
      </c>
      <c r="Y116" s="2">
        <f t="shared" si="14"/>
        <v>351571.6</v>
      </c>
      <c r="Z116" s="2">
        <f t="shared" si="15"/>
        <v>1289.0958666666666</v>
      </c>
      <c r="AA116" s="2">
        <v>1</v>
      </c>
      <c r="AB116" s="2">
        <f t="shared" si="16"/>
        <v>1289.0958666666666</v>
      </c>
      <c r="AC116" s="2">
        <f t="shared" si="17"/>
        <v>1105.5710691823899</v>
      </c>
      <c r="AE116" s="5">
        <v>1055.4887237787805</v>
      </c>
      <c r="AF116" s="5">
        <v>942.41286479012763</v>
      </c>
      <c r="AG116" s="5">
        <v>499.59329565180138</v>
      </c>
      <c r="AI116" s="16"/>
      <c r="AJ116" s="17"/>
    </row>
    <row r="117" spans="1:36" x14ac:dyDescent="0.25">
      <c r="A117" s="4" t="s">
        <v>151</v>
      </c>
      <c r="B117" s="4" t="s">
        <v>140</v>
      </c>
      <c r="C117" s="13">
        <v>30</v>
      </c>
      <c r="D117" s="13">
        <v>120</v>
      </c>
      <c r="E117" s="13">
        <f t="shared" si="13"/>
        <v>22120</v>
      </c>
      <c r="F117" s="8">
        <v>0</v>
      </c>
      <c r="G117" s="23" t="s">
        <v>238</v>
      </c>
      <c r="H117" s="18" t="s">
        <v>237</v>
      </c>
      <c r="I117" s="18" t="s">
        <v>11</v>
      </c>
      <c r="J117" s="13">
        <v>1</v>
      </c>
      <c r="K117" s="13">
        <v>1</v>
      </c>
      <c r="L117" s="13">
        <v>1</v>
      </c>
      <c r="M117" s="13">
        <v>40</v>
      </c>
      <c r="N117" s="4"/>
      <c r="O117" s="5">
        <v>22</v>
      </c>
      <c r="P117" s="5">
        <v>21.272727272727273</v>
      </c>
      <c r="Q117" s="5">
        <v>89.071789679698085</v>
      </c>
      <c r="R117" s="11">
        <v>8.7847730600292824</v>
      </c>
      <c r="S117" s="4"/>
      <c r="T117" s="6">
        <v>0.68300000000000005</v>
      </c>
      <c r="U117" s="5">
        <v>61.999999999998501</v>
      </c>
      <c r="V117" s="5">
        <v>39.658064516129997</v>
      </c>
      <c r="X117" s="2">
        <v>83558.27</v>
      </c>
      <c r="Y117" s="2">
        <f t="shared" si="14"/>
        <v>167116.54</v>
      </c>
      <c r="Z117" s="2">
        <f t="shared" si="15"/>
        <v>612.76064666666673</v>
      </c>
      <c r="AA117" s="2">
        <v>1</v>
      </c>
      <c r="AB117" s="2">
        <f t="shared" si="16"/>
        <v>612.76064666666673</v>
      </c>
      <c r="AC117" s="2">
        <f t="shared" si="17"/>
        <v>897.16053684724261</v>
      </c>
      <c r="AE117" s="5">
        <v>952.01017286463969</v>
      </c>
      <c r="AF117" s="5">
        <v>670.08909365621571</v>
      </c>
      <c r="AG117" s="5">
        <v>446.68024515373344</v>
      </c>
      <c r="AI117" s="16"/>
      <c r="AJ117" s="17"/>
    </row>
    <row r="118" spans="1:36" x14ac:dyDescent="0.25">
      <c r="A118" s="4" t="s">
        <v>152</v>
      </c>
      <c r="B118" s="4" t="s">
        <v>142</v>
      </c>
      <c r="C118" s="13">
        <v>29</v>
      </c>
      <c r="D118" s="13">
        <v>106</v>
      </c>
      <c r="E118" s="13">
        <f t="shared" si="13"/>
        <v>22106</v>
      </c>
      <c r="F118" s="8">
        <v>1</v>
      </c>
      <c r="G118" s="23" t="s">
        <v>238</v>
      </c>
      <c r="H118" s="18" t="s">
        <v>237</v>
      </c>
      <c r="I118" s="18" t="s">
        <v>11</v>
      </c>
      <c r="J118" s="13">
        <v>1</v>
      </c>
      <c r="K118" s="13">
        <v>1</v>
      </c>
      <c r="L118" s="13">
        <v>1</v>
      </c>
      <c r="M118" s="13">
        <v>40</v>
      </c>
      <c r="N118" s="4"/>
      <c r="O118" s="5">
        <v>20</v>
      </c>
      <c r="P118" s="5">
        <v>30.6</v>
      </c>
      <c r="Q118" s="5">
        <v>105.43542604333446</v>
      </c>
      <c r="R118" s="11">
        <v>8.6830680173661374</v>
      </c>
      <c r="S118" s="4"/>
      <c r="T118" s="6">
        <v>0.69099999999999995</v>
      </c>
      <c r="U118" s="5">
        <v>77.000000000000853</v>
      </c>
      <c r="V118" s="5">
        <v>32.306493506493148</v>
      </c>
      <c r="X118" s="2">
        <v>88431.38</v>
      </c>
      <c r="Y118" s="2">
        <f t="shared" si="14"/>
        <v>176862.76</v>
      </c>
      <c r="Z118" s="2">
        <f t="shared" si="15"/>
        <v>648.49678666666671</v>
      </c>
      <c r="AA118" s="2">
        <v>1</v>
      </c>
      <c r="AB118" s="2">
        <f t="shared" si="16"/>
        <v>648.49678666666671</v>
      </c>
      <c r="AC118" s="2">
        <f t="shared" si="17"/>
        <v>938.49028461167404</v>
      </c>
      <c r="AE118" s="5">
        <v>1017.5141126313134</v>
      </c>
      <c r="AF118" s="5">
        <v>746.30588301885825</v>
      </c>
      <c r="AG118" s="5">
        <v>568.03028133140435</v>
      </c>
      <c r="AI118" s="16"/>
      <c r="AJ118" s="17"/>
    </row>
    <row r="119" spans="1:36" x14ac:dyDescent="0.25">
      <c r="A119" s="4" t="s">
        <v>153</v>
      </c>
      <c r="B119" s="4" t="s">
        <v>142</v>
      </c>
      <c r="C119" s="13">
        <v>29</v>
      </c>
      <c r="D119" s="13">
        <v>117</v>
      </c>
      <c r="E119" s="13">
        <f t="shared" si="13"/>
        <v>22117</v>
      </c>
      <c r="F119" s="8">
        <v>1</v>
      </c>
      <c r="G119" s="23" t="s">
        <v>225</v>
      </c>
      <c r="H119" s="18" t="s">
        <v>11</v>
      </c>
      <c r="I119" s="18" t="s">
        <v>11</v>
      </c>
      <c r="J119" s="13">
        <v>3</v>
      </c>
      <c r="K119" s="13">
        <v>2</v>
      </c>
      <c r="L119" s="13">
        <v>2</v>
      </c>
      <c r="M119" s="13">
        <v>30</v>
      </c>
      <c r="N119" s="4"/>
      <c r="O119" s="5">
        <v>14</v>
      </c>
      <c r="P119" s="5">
        <v>6.8571428571428568</v>
      </c>
      <c r="Q119" s="5">
        <v>182.57828318619156</v>
      </c>
      <c r="R119" s="11">
        <v>2.4330900243309004</v>
      </c>
      <c r="S119" s="4"/>
      <c r="T119" s="6">
        <v>0.41099999999999998</v>
      </c>
      <c r="U119" s="5">
        <v>105.00000000000202</v>
      </c>
      <c r="V119" s="5">
        <v>14.091428571428301</v>
      </c>
      <c r="X119" s="2">
        <v>85610.92</v>
      </c>
      <c r="Y119" s="2">
        <f t="shared" si="14"/>
        <v>171221.84</v>
      </c>
      <c r="Z119" s="2">
        <f t="shared" si="15"/>
        <v>627.8134133333333</v>
      </c>
      <c r="AA119" s="2">
        <v>1</v>
      </c>
      <c r="AB119" s="2">
        <f t="shared" si="16"/>
        <v>627.8134133333333</v>
      </c>
      <c r="AC119" s="2">
        <f t="shared" si="17"/>
        <v>1527.5265531224654</v>
      </c>
      <c r="AE119" s="5">
        <v>1326.7778977817979</v>
      </c>
      <c r="AF119" s="5">
        <v>1320.0957334537677</v>
      </c>
      <c r="AG119" s="5">
        <v>777.45863194647131</v>
      </c>
      <c r="AI119" s="16"/>
      <c r="AJ119" s="17"/>
    </row>
    <row r="120" spans="1:36" x14ac:dyDescent="0.25">
      <c r="A120" s="4" t="s">
        <v>154</v>
      </c>
      <c r="B120" s="4" t="s">
        <v>142</v>
      </c>
      <c r="C120" s="13">
        <v>29</v>
      </c>
      <c r="D120" s="13">
        <v>108</v>
      </c>
      <c r="E120" s="13">
        <f t="shared" si="13"/>
        <v>22108</v>
      </c>
      <c r="F120" s="8">
        <v>1</v>
      </c>
      <c r="G120" s="23" t="s">
        <v>225</v>
      </c>
      <c r="H120" s="18" t="s">
        <v>11</v>
      </c>
      <c r="I120" s="18" t="s">
        <v>11</v>
      </c>
      <c r="J120" s="13">
        <v>3</v>
      </c>
      <c r="K120" s="13">
        <v>2</v>
      </c>
      <c r="L120" s="13">
        <v>2</v>
      </c>
      <c r="M120" s="13">
        <v>30</v>
      </c>
      <c r="N120" s="4"/>
      <c r="O120" s="5">
        <v>12</v>
      </c>
      <c r="P120" s="5">
        <v>6</v>
      </c>
      <c r="Q120" s="5">
        <v>225.43542604333442</v>
      </c>
      <c r="R120" s="11">
        <v>2.5125628140703515</v>
      </c>
      <c r="S120" s="4"/>
      <c r="T120" s="6">
        <v>0.39800000000000002</v>
      </c>
      <c r="U120" s="5">
        <v>105.00000000000202</v>
      </c>
      <c r="V120" s="5">
        <v>13.645714285714025</v>
      </c>
      <c r="X120" s="2">
        <v>72963.259999999995</v>
      </c>
      <c r="Y120" s="2">
        <f t="shared" si="14"/>
        <v>145926.51999999999</v>
      </c>
      <c r="Z120" s="2">
        <f t="shared" si="15"/>
        <v>535.06390666666653</v>
      </c>
      <c r="AA120" s="2">
        <v>1</v>
      </c>
      <c r="AB120" s="2">
        <f t="shared" si="16"/>
        <v>535.06390666666653</v>
      </c>
      <c r="AC120" s="2">
        <f t="shared" si="17"/>
        <v>1344.3816750418757</v>
      </c>
      <c r="AE120" s="5">
        <v>1498.261170718959</v>
      </c>
      <c r="AF120" s="5">
        <v>1353.5123030117288</v>
      </c>
      <c r="AG120" s="5">
        <v>564.73086057788987</v>
      </c>
      <c r="AI120" s="16"/>
      <c r="AJ120" s="17"/>
    </row>
    <row r="121" spans="1:36" x14ac:dyDescent="0.25">
      <c r="A121" s="4" t="s">
        <v>155</v>
      </c>
      <c r="B121" s="4" t="s">
        <v>140</v>
      </c>
      <c r="C121" s="13">
        <v>30</v>
      </c>
      <c r="D121" s="13">
        <v>122</v>
      </c>
      <c r="E121" s="13">
        <f t="shared" si="13"/>
        <v>22122</v>
      </c>
      <c r="F121" s="8">
        <v>0</v>
      </c>
      <c r="G121" s="23" t="s">
        <v>225</v>
      </c>
      <c r="H121" s="18" t="s">
        <v>11</v>
      </c>
      <c r="I121" s="18" t="s">
        <v>11</v>
      </c>
      <c r="J121" s="13">
        <v>3</v>
      </c>
      <c r="K121" s="13">
        <v>2</v>
      </c>
      <c r="L121" s="13">
        <v>2</v>
      </c>
      <c r="M121" s="13">
        <v>30</v>
      </c>
      <c r="N121" s="4"/>
      <c r="O121" s="5">
        <v>16</v>
      </c>
      <c r="P121" s="5">
        <v>8.25</v>
      </c>
      <c r="Q121" s="5">
        <v>150.43542604333442</v>
      </c>
      <c r="R121" s="11">
        <v>2.5</v>
      </c>
      <c r="S121" s="4"/>
      <c r="T121" s="6">
        <v>0.4</v>
      </c>
      <c r="U121" s="5">
        <v>93.000000000000142</v>
      </c>
      <c r="V121" s="5">
        <v>15.483870967741913</v>
      </c>
      <c r="X121" s="2">
        <v>77298.960000000006</v>
      </c>
      <c r="Y121" s="2">
        <f t="shared" si="14"/>
        <v>154597.92000000001</v>
      </c>
      <c r="Z121" s="2">
        <f t="shared" si="15"/>
        <v>566.85904000000005</v>
      </c>
      <c r="AA121" s="2">
        <v>1</v>
      </c>
      <c r="AB121" s="2">
        <f t="shared" si="16"/>
        <v>566.85904000000005</v>
      </c>
      <c r="AC121" s="2">
        <f t="shared" si="17"/>
        <v>1417.1476</v>
      </c>
      <c r="AE121" s="5">
        <v>1197.9654200041023</v>
      </c>
      <c r="AF121" s="5">
        <v>1228.0348784354774</v>
      </c>
      <c r="AG121" s="5">
        <v>577.43156175000001</v>
      </c>
      <c r="AI121" s="16"/>
      <c r="AJ121" s="17"/>
    </row>
    <row r="122" spans="1:36" x14ac:dyDescent="0.25">
      <c r="A122" s="4" t="s">
        <v>156</v>
      </c>
      <c r="B122" s="4" t="s">
        <v>142</v>
      </c>
      <c r="C122" s="13">
        <v>29</v>
      </c>
      <c r="D122" s="13">
        <v>109</v>
      </c>
      <c r="E122" s="13">
        <f t="shared" si="13"/>
        <v>22109</v>
      </c>
      <c r="F122" s="8">
        <v>1</v>
      </c>
      <c r="G122" s="23" t="s">
        <v>225</v>
      </c>
      <c r="H122" s="18" t="s">
        <v>11</v>
      </c>
      <c r="I122" s="18" t="s">
        <v>11</v>
      </c>
      <c r="J122" s="13">
        <v>3</v>
      </c>
      <c r="K122" s="13">
        <v>2</v>
      </c>
      <c r="L122" s="13">
        <v>2</v>
      </c>
      <c r="M122" s="13">
        <v>30</v>
      </c>
      <c r="N122" s="4"/>
      <c r="O122" s="5">
        <v>18</v>
      </c>
      <c r="P122" s="5">
        <v>2.013157894736842</v>
      </c>
      <c r="Q122" s="5">
        <v>126.75121551701862</v>
      </c>
      <c r="R122" s="11">
        <v>2.4630541871921179</v>
      </c>
      <c r="S122" s="4"/>
      <c r="T122" s="6">
        <v>0.40600000000000003</v>
      </c>
      <c r="U122" s="5">
        <v>182.00000000000287</v>
      </c>
      <c r="V122" s="5">
        <v>8.0307692307691045</v>
      </c>
      <c r="X122" s="2">
        <v>108738.9</v>
      </c>
      <c r="Y122" s="2">
        <f t="shared" si="14"/>
        <v>217477.8</v>
      </c>
      <c r="Z122" s="2">
        <f t="shared" si="15"/>
        <v>797.41859999999997</v>
      </c>
      <c r="AA122" s="2">
        <v>1</v>
      </c>
      <c r="AB122" s="2">
        <f t="shared" si="16"/>
        <v>797.41859999999997</v>
      </c>
      <c r="AC122" s="2">
        <f t="shared" si="17"/>
        <v>1964.0852216748767</v>
      </c>
      <c r="AE122" s="5">
        <v>1097.7018659148182</v>
      </c>
      <c r="AF122" s="5">
        <v>2089.4766990474081</v>
      </c>
      <c r="AG122" s="5">
        <v>1025.6243303694584</v>
      </c>
      <c r="AI122" s="16"/>
      <c r="AJ122" s="17"/>
    </row>
    <row r="123" spans="1:36" x14ac:dyDescent="0.25">
      <c r="A123" s="4" t="s">
        <v>157</v>
      </c>
      <c r="B123" s="4" t="s">
        <v>140</v>
      </c>
      <c r="C123" s="13">
        <v>30</v>
      </c>
      <c r="D123" s="13">
        <v>128</v>
      </c>
      <c r="E123" s="13">
        <f t="shared" si="13"/>
        <v>22128</v>
      </c>
      <c r="F123" s="8">
        <v>0</v>
      </c>
      <c r="G123" s="23" t="s">
        <v>220</v>
      </c>
      <c r="H123" s="18" t="s">
        <v>237</v>
      </c>
      <c r="I123" s="18" t="s">
        <v>11</v>
      </c>
      <c r="J123" s="13">
        <v>3</v>
      </c>
      <c r="K123" s="13">
        <v>2</v>
      </c>
      <c r="L123" s="13">
        <v>2</v>
      </c>
      <c r="M123" s="13">
        <v>30</v>
      </c>
      <c r="N123" s="4"/>
      <c r="O123" s="5">
        <v>23.2</v>
      </c>
      <c r="P123" s="5">
        <v>9.3687272727272735</v>
      </c>
      <c r="Q123" s="5">
        <v>81.217244225152641</v>
      </c>
      <c r="R123" s="11">
        <v>14.218009478672986</v>
      </c>
      <c r="S123" s="4"/>
      <c r="T123" s="6">
        <v>1.266</v>
      </c>
      <c r="U123" s="5">
        <v>317</v>
      </c>
      <c r="V123" s="5">
        <v>14.377287066246057</v>
      </c>
      <c r="X123" s="2">
        <v>267289.09999999998</v>
      </c>
      <c r="Y123" s="2">
        <f t="shared" si="14"/>
        <v>534578.19999999995</v>
      </c>
      <c r="Z123" s="2">
        <f t="shared" si="15"/>
        <v>1960.1200666666664</v>
      </c>
      <c r="AA123" s="2">
        <v>1</v>
      </c>
      <c r="AB123" s="2">
        <f t="shared" si="16"/>
        <v>1960.1200666666664</v>
      </c>
      <c r="AC123" s="2">
        <f t="shared" si="17"/>
        <v>1548.2780937335438</v>
      </c>
      <c r="AE123" s="5">
        <v>918.20909693257488</v>
      </c>
      <c r="AF123" s="5">
        <v>1299.7488167833897</v>
      </c>
      <c r="AG123" s="8" t="s">
        <v>11</v>
      </c>
      <c r="AI123" s="16"/>
      <c r="AJ123" s="17"/>
    </row>
    <row r="124" spans="1:36" x14ac:dyDescent="0.25">
      <c r="A124" s="4" t="s">
        <v>158</v>
      </c>
      <c r="B124" s="4" t="s">
        <v>142</v>
      </c>
      <c r="C124" s="13">
        <v>29</v>
      </c>
      <c r="D124" s="13">
        <v>110</v>
      </c>
      <c r="E124" s="13">
        <f t="shared" si="13"/>
        <v>22110</v>
      </c>
      <c r="F124" s="8">
        <v>1</v>
      </c>
      <c r="G124" s="23" t="s">
        <v>235</v>
      </c>
      <c r="H124" s="18" t="s">
        <v>234</v>
      </c>
      <c r="I124" s="18" t="s">
        <v>11</v>
      </c>
      <c r="J124" s="13">
        <v>3</v>
      </c>
      <c r="K124" s="13">
        <v>1</v>
      </c>
      <c r="L124" s="13">
        <v>2</v>
      </c>
      <c r="M124" s="13">
        <v>30</v>
      </c>
      <c r="N124" s="4"/>
      <c r="O124" s="5">
        <v>18.5</v>
      </c>
      <c r="P124" s="5">
        <v>21.405882352941177</v>
      </c>
      <c r="Q124" s="5">
        <v>121.31777898451091</v>
      </c>
      <c r="R124" s="11">
        <v>15.915119363395226</v>
      </c>
      <c r="S124" s="4"/>
      <c r="T124" s="6">
        <v>0.377</v>
      </c>
      <c r="U124" s="5">
        <v>144.00000000000333</v>
      </c>
      <c r="V124" s="5">
        <v>9.4249999999997822</v>
      </c>
      <c r="X124" s="2">
        <v>100671</v>
      </c>
      <c r="Y124" s="2">
        <f t="shared" si="14"/>
        <v>201342</v>
      </c>
      <c r="Z124" s="2">
        <f t="shared" si="15"/>
        <v>738.25400000000002</v>
      </c>
      <c r="AA124" s="2">
        <v>1</v>
      </c>
      <c r="AB124" s="2">
        <f t="shared" si="16"/>
        <v>738.25400000000002</v>
      </c>
      <c r="AC124" s="2">
        <f t="shared" si="17"/>
        <v>1958.2334217506632</v>
      </c>
      <c r="AE124" s="5">
        <v>1076.0232936509103</v>
      </c>
      <c r="AF124" s="5">
        <v>1825.4037043679202</v>
      </c>
      <c r="AG124" s="5">
        <v>935.15921501326272</v>
      </c>
      <c r="AI124" s="16"/>
      <c r="AJ124" s="17"/>
    </row>
    <row r="125" spans="1:36" x14ac:dyDescent="0.25">
      <c r="A125" s="4" t="s">
        <v>159</v>
      </c>
      <c r="B125" s="4" t="s">
        <v>140</v>
      </c>
      <c r="C125" s="13">
        <v>30</v>
      </c>
      <c r="D125" s="13">
        <v>137</v>
      </c>
      <c r="E125" s="13">
        <f t="shared" si="13"/>
        <v>22137</v>
      </c>
      <c r="F125" s="8">
        <v>0</v>
      </c>
      <c r="G125" s="23" t="s">
        <v>239</v>
      </c>
      <c r="H125" s="18" t="s">
        <v>237</v>
      </c>
      <c r="I125" s="18" t="s">
        <v>238</v>
      </c>
      <c r="J125" s="13">
        <v>3</v>
      </c>
      <c r="K125" s="13">
        <v>1</v>
      </c>
      <c r="L125" s="13">
        <v>2</v>
      </c>
      <c r="M125" s="13">
        <v>30</v>
      </c>
      <c r="N125" s="4"/>
      <c r="O125" s="5">
        <v>24</v>
      </c>
      <c r="P125" s="5">
        <v>17.321428571428573</v>
      </c>
      <c r="Q125" s="5">
        <v>86.149711757620139</v>
      </c>
      <c r="R125" s="11">
        <v>14.084507042253522</v>
      </c>
      <c r="S125" s="4"/>
      <c r="T125" s="6">
        <v>0.99399999999999999</v>
      </c>
      <c r="U125" s="5">
        <v>174.9999999999954</v>
      </c>
      <c r="V125" s="5">
        <v>20.448000000000537</v>
      </c>
      <c r="X125" s="2">
        <v>167180.79999999999</v>
      </c>
      <c r="Y125" s="2">
        <f t="shared" si="14"/>
        <v>334361.59999999998</v>
      </c>
      <c r="Z125" s="2">
        <f t="shared" si="15"/>
        <v>1225.9925333333331</v>
      </c>
      <c r="AA125" s="2">
        <v>1</v>
      </c>
      <c r="AB125" s="2">
        <f t="shared" si="16"/>
        <v>1225.9925333333331</v>
      </c>
      <c r="AC125" s="2">
        <f t="shared" si="17"/>
        <v>1233.3928906773974</v>
      </c>
      <c r="AE125" s="5">
        <v>897.595388422165</v>
      </c>
      <c r="AF125" s="5">
        <v>1001.7146395896145</v>
      </c>
      <c r="AG125" s="5">
        <v>620.95237396378297</v>
      </c>
      <c r="AI125" s="16"/>
      <c r="AJ125" s="17"/>
    </row>
    <row r="126" spans="1:36" x14ac:dyDescent="0.25">
      <c r="A126" s="4" t="s">
        <v>160</v>
      </c>
      <c r="B126" s="4" t="s">
        <v>142</v>
      </c>
      <c r="C126" s="13">
        <v>29</v>
      </c>
      <c r="D126" s="13">
        <v>111</v>
      </c>
      <c r="E126" s="13">
        <f t="shared" si="13"/>
        <v>22111</v>
      </c>
      <c r="F126" s="8">
        <v>1</v>
      </c>
      <c r="G126" s="18" t="s">
        <v>237</v>
      </c>
      <c r="H126" s="23" t="s">
        <v>220</v>
      </c>
      <c r="I126" s="18" t="s">
        <v>11</v>
      </c>
      <c r="J126" s="13">
        <v>3</v>
      </c>
      <c r="K126" s="13">
        <v>2</v>
      </c>
      <c r="L126" s="13">
        <v>2</v>
      </c>
      <c r="M126" s="13">
        <v>30</v>
      </c>
      <c r="N126" s="4"/>
      <c r="O126" s="5">
        <v>20</v>
      </c>
      <c r="P126" s="5">
        <v>7.2</v>
      </c>
      <c r="Q126" s="5">
        <v>105.43542604333446</v>
      </c>
      <c r="R126" s="11">
        <v>14.106583072100314</v>
      </c>
      <c r="S126" s="4"/>
      <c r="T126" s="6">
        <v>1.276</v>
      </c>
      <c r="U126" s="5">
        <v>222.00000000000114</v>
      </c>
      <c r="V126" s="5">
        <v>20.691891891891785</v>
      </c>
      <c r="X126" s="2">
        <v>179819.8</v>
      </c>
      <c r="Y126" s="2">
        <f t="shared" si="14"/>
        <v>359639.6</v>
      </c>
      <c r="Z126" s="2">
        <f t="shared" si="15"/>
        <v>1318.6785333333332</v>
      </c>
      <c r="AA126" s="2">
        <v>1</v>
      </c>
      <c r="AB126" s="2">
        <f t="shared" si="16"/>
        <v>1318.6785333333332</v>
      </c>
      <c r="AC126" s="2">
        <f t="shared" si="17"/>
        <v>1033.4471264367814</v>
      </c>
      <c r="AE126" s="5">
        <v>1017.5141126313134</v>
      </c>
      <c r="AF126" s="5">
        <v>993.40368141502404</v>
      </c>
      <c r="AG126" s="5">
        <v>697.07871477272795</v>
      </c>
      <c r="AI126" s="16"/>
      <c r="AJ126" s="17"/>
    </row>
    <row r="127" spans="1:36" x14ac:dyDescent="0.25">
      <c r="A127" s="4" t="s">
        <v>161</v>
      </c>
      <c r="B127" s="4" t="s">
        <v>142</v>
      </c>
      <c r="C127" s="13">
        <v>29</v>
      </c>
      <c r="D127" s="13">
        <v>116</v>
      </c>
      <c r="E127" s="13">
        <f t="shared" si="13"/>
        <v>22116</v>
      </c>
      <c r="F127" s="8">
        <v>1</v>
      </c>
      <c r="G127" s="23" t="s">
        <v>225</v>
      </c>
      <c r="H127" s="18" t="s">
        <v>11</v>
      </c>
      <c r="I127" s="18" t="s">
        <v>11</v>
      </c>
      <c r="J127" s="13">
        <v>3</v>
      </c>
      <c r="K127" s="13">
        <v>2</v>
      </c>
      <c r="L127" s="13">
        <v>2</v>
      </c>
      <c r="M127" s="13">
        <v>30</v>
      </c>
      <c r="N127" s="4"/>
      <c r="O127" s="5">
        <v>14</v>
      </c>
      <c r="P127" s="5">
        <v>6</v>
      </c>
      <c r="Q127" s="5">
        <v>182.57828318619156</v>
      </c>
      <c r="R127" s="11">
        <v>2.4096385542168677</v>
      </c>
      <c r="S127" s="4"/>
      <c r="T127" s="6">
        <v>0.41499999999999998</v>
      </c>
      <c r="U127" s="5">
        <v>148.99999999999773</v>
      </c>
      <c r="V127" s="5">
        <v>10.026845637584044</v>
      </c>
      <c r="X127" s="2">
        <v>99538.57</v>
      </c>
      <c r="Y127" s="2">
        <f t="shared" si="14"/>
        <v>199077.14</v>
      </c>
      <c r="Z127" s="2">
        <f t="shared" si="15"/>
        <v>729.94951333333336</v>
      </c>
      <c r="AA127" s="2">
        <v>1</v>
      </c>
      <c r="AB127" s="2">
        <f t="shared" si="16"/>
        <v>729.94951333333336</v>
      </c>
      <c r="AC127" s="2">
        <f t="shared" si="17"/>
        <v>1758.9144899598396</v>
      </c>
      <c r="AE127" s="5">
        <v>1326.7778977817979</v>
      </c>
      <c r="AF127" s="5">
        <v>1733.9901614729367</v>
      </c>
      <c r="AG127" s="5">
        <v>694.51554884337338</v>
      </c>
      <c r="AI127" s="16"/>
      <c r="AJ127" s="17"/>
    </row>
    <row r="128" spans="1:36" x14ac:dyDescent="0.25">
      <c r="A128" s="4" t="s">
        <v>162</v>
      </c>
      <c r="B128" s="4" t="s">
        <v>140</v>
      </c>
      <c r="C128" s="13">
        <v>30</v>
      </c>
      <c r="D128" s="13">
        <v>131</v>
      </c>
      <c r="E128" s="13">
        <f t="shared" si="13"/>
        <v>22131</v>
      </c>
      <c r="F128" s="8">
        <v>0</v>
      </c>
      <c r="G128" s="23" t="s">
        <v>225</v>
      </c>
      <c r="H128" s="18" t="s">
        <v>11</v>
      </c>
      <c r="I128" s="18" t="s">
        <v>11</v>
      </c>
      <c r="J128" s="13">
        <v>3</v>
      </c>
      <c r="K128" s="13">
        <v>2</v>
      </c>
      <c r="L128" s="13">
        <v>2</v>
      </c>
      <c r="M128" s="13">
        <v>30</v>
      </c>
      <c r="N128" s="4"/>
      <c r="O128" s="5">
        <v>14.666666666666666</v>
      </c>
      <c r="P128" s="5">
        <v>4.2857142857142856</v>
      </c>
      <c r="Q128" s="5">
        <v>171.86399747190583</v>
      </c>
      <c r="R128" s="11">
        <v>3.2679738562091503</v>
      </c>
      <c r="S128" s="4"/>
      <c r="T128" s="6">
        <v>0.61199999999999999</v>
      </c>
      <c r="U128" s="5">
        <v>179.00000000000239</v>
      </c>
      <c r="V128" s="5">
        <v>12.308379888267993</v>
      </c>
      <c r="X128" s="2">
        <v>135662.5</v>
      </c>
      <c r="Y128" s="2">
        <f t="shared" si="14"/>
        <v>271325</v>
      </c>
      <c r="Z128" s="2">
        <f t="shared" si="15"/>
        <v>994.85833333333323</v>
      </c>
      <c r="AA128" s="2">
        <v>1</v>
      </c>
      <c r="AB128" s="2">
        <f t="shared" si="16"/>
        <v>994.85833333333323</v>
      </c>
      <c r="AC128" s="2">
        <f t="shared" si="17"/>
        <v>1625.5855119825708</v>
      </c>
      <c r="AE128" s="5">
        <v>1279.9550767253154</v>
      </c>
      <c r="AF128" s="5">
        <v>1468.2091412291074</v>
      </c>
      <c r="AG128" s="5">
        <v>771.13476607843097</v>
      </c>
      <c r="AI128" s="16"/>
      <c r="AJ128" s="17"/>
    </row>
    <row r="129" spans="1:36" x14ac:dyDescent="0.25">
      <c r="A129" s="4" t="s">
        <v>163</v>
      </c>
      <c r="B129" s="4" t="s">
        <v>140</v>
      </c>
      <c r="C129" s="13">
        <v>30</v>
      </c>
      <c r="D129" s="13">
        <v>132</v>
      </c>
      <c r="E129" s="13">
        <f t="shared" si="13"/>
        <v>22132</v>
      </c>
      <c r="F129" s="8">
        <v>0</v>
      </c>
      <c r="G129" s="23" t="s">
        <v>235</v>
      </c>
      <c r="H129" s="18" t="s">
        <v>234</v>
      </c>
      <c r="I129" s="18" t="s">
        <v>11</v>
      </c>
      <c r="J129" s="13">
        <v>3</v>
      </c>
      <c r="K129" s="13">
        <v>1</v>
      </c>
      <c r="L129" s="13">
        <v>2</v>
      </c>
      <c r="M129" s="13">
        <v>30</v>
      </c>
      <c r="N129" s="4"/>
      <c r="O129" s="5">
        <v>20</v>
      </c>
      <c r="P129" s="5">
        <v>27.6</v>
      </c>
      <c r="Q129" s="5">
        <v>105.43542604333446</v>
      </c>
      <c r="R129" s="11">
        <v>17.964071856287426</v>
      </c>
      <c r="S129" s="4"/>
      <c r="T129" s="6">
        <v>0.33400000000000002</v>
      </c>
      <c r="U129" s="5">
        <v>97.999999999999332</v>
      </c>
      <c r="V129" s="5">
        <v>12.269387755102125</v>
      </c>
      <c r="X129" s="2">
        <v>65413.9</v>
      </c>
      <c r="Y129" s="2">
        <f t="shared" si="14"/>
        <v>130827.8</v>
      </c>
      <c r="Z129" s="2">
        <f t="shared" si="15"/>
        <v>479.70193333333327</v>
      </c>
      <c r="AA129" s="2">
        <v>1</v>
      </c>
      <c r="AB129" s="2">
        <f t="shared" si="16"/>
        <v>479.70193333333327</v>
      </c>
      <c r="AC129" s="2">
        <f t="shared" si="17"/>
        <v>1436.2333333333331</v>
      </c>
      <c r="AE129" s="5">
        <v>1017.5141126313134</v>
      </c>
      <c r="AF129" s="5">
        <v>1471.9260664231538</v>
      </c>
      <c r="AG129" s="5">
        <v>679.23580350299403</v>
      </c>
      <c r="AI129" s="16"/>
      <c r="AJ129" s="17"/>
    </row>
    <row r="130" spans="1:36" x14ac:dyDescent="0.25">
      <c r="A130" s="4" t="s">
        <v>164</v>
      </c>
      <c r="B130" s="4" t="s">
        <v>142</v>
      </c>
      <c r="C130" s="13">
        <v>29</v>
      </c>
      <c r="D130" s="13">
        <v>107</v>
      </c>
      <c r="E130" s="13">
        <f t="shared" si="13"/>
        <v>22107</v>
      </c>
      <c r="F130" s="8">
        <v>1</v>
      </c>
      <c r="G130" s="23" t="s">
        <v>234</v>
      </c>
      <c r="H130" s="18" t="s">
        <v>235</v>
      </c>
      <c r="I130" s="18" t="s">
        <v>11</v>
      </c>
      <c r="J130" s="13">
        <v>3</v>
      </c>
      <c r="K130" s="13">
        <v>1</v>
      </c>
      <c r="L130" s="13">
        <v>2</v>
      </c>
      <c r="M130" s="13">
        <v>30</v>
      </c>
      <c r="N130" s="4"/>
      <c r="O130" s="5">
        <v>17</v>
      </c>
      <c r="P130" s="5">
        <v>7.6363636363636358</v>
      </c>
      <c r="Q130" s="5">
        <v>154.52633513424357</v>
      </c>
      <c r="R130" s="11">
        <v>14.457831325301205</v>
      </c>
      <c r="S130" s="4"/>
      <c r="T130" s="6">
        <v>0.41499999999999998</v>
      </c>
      <c r="U130" s="5">
        <v>134.99999999999713</v>
      </c>
      <c r="V130" s="5">
        <v>11.066666666666903</v>
      </c>
      <c r="X130" s="2">
        <v>119237.6</v>
      </c>
      <c r="Y130" s="2">
        <f t="shared" si="14"/>
        <v>238475.2</v>
      </c>
      <c r="Z130" s="2">
        <f t="shared" si="15"/>
        <v>874.4090666666666</v>
      </c>
      <c r="AA130" s="2">
        <v>1</v>
      </c>
      <c r="AB130" s="2">
        <f t="shared" si="16"/>
        <v>874.4090666666666</v>
      </c>
      <c r="AC130" s="2">
        <f t="shared" si="17"/>
        <v>2107.0097991967873</v>
      </c>
      <c r="AE130" s="5">
        <v>1144.8880512397789</v>
      </c>
      <c r="AF130" s="5">
        <v>1599.3527589906637</v>
      </c>
      <c r="AG130" s="5">
        <v>1184.9027319036127</v>
      </c>
      <c r="AI130" s="16"/>
      <c r="AJ130" s="17"/>
    </row>
    <row r="131" spans="1:36" x14ac:dyDescent="0.25">
      <c r="A131" s="4" t="s">
        <v>165</v>
      </c>
      <c r="B131" s="4" t="s">
        <v>140</v>
      </c>
      <c r="C131" s="13">
        <v>30</v>
      </c>
      <c r="D131" s="13">
        <v>133</v>
      </c>
      <c r="E131" s="13">
        <f t="shared" ref="E131:E166" si="18">22000+D131</f>
        <v>22133</v>
      </c>
      <c r="F131" s="8">
        <v>0</v>
      </c>
      <c r="G131" s="18" t="s">
        <v>237</v>
      </c>
      <c r="H131" s="23" t="s">
        <v>220</v>
      </c>
      <c r="I131" s="18" t="s">
        <v>11</v>
      </c>
      <c r="J131" s="13">
        <v>3</v>
      </c>
      <c r="K131" s="13">
        <v>2</v>
      </c>
      <c r="L131" s="13">
        <v>2</v>
      </c>
      <c r="M131" s="13">
        <v>30</v>
      </c>
      <c r="N131" s="4"/>
      <c r="O131" s="5">
        <v>19.833333333333332</v>
      </c>
      <c r="P131" s="5">
        <v>13.44736842105263</v>
      </c>
      <c r="Q131" s="5">
        <v>107.01437341175551</v>
      </c>
      <c r="R131" s="11">
        <v>14.018691588785046</v>
      </c>
      <c r="S131" s="4"/>
      <c r="T131" s="6">
        <v>1.284</v>
      </c>
      <c r="U131" s="5">
        <v>347.99999999999682</v>
      </c>
      <c r="V131" s="5">
        <v>13.282758620689778</v>
      </c>
      <c r="X131" s="2">
        <v>248900.7</v>
      </c>
      <c r="Y131" s="2">
        <f t="shared" si="14"/>
        <v>497801.4</v>
      </c>
      <c r="Z131" s="2">
        <f t="shared" si="15"/>
        <v>1825.2718</v>
      </c>
      <c r="AA131" s="2">
        <v>1</v>
      </c>
      <c r="AB131" s="2">
        <f t="shared" si="16"/>
        <v>1825.2718</v>
      </c>
      <c r="AC131" s="2">
        <f t="shared" si="17"/>
        <v>1421.5512461059191</v>
      </c>
      <c r="AE131" s="5">
        <v>1023.5755904265391</v>
      </c>
      <c r="AF131" s="5">
        <v>1382.3712309503112</v>
      </c>
      <c r="AG131" s="5">
        <v>825.38371777258521</v>
      </c>
      <c r="AI131" s="16"/>
      <c r="AJ131" s="17"/>
    </row>
    <row r="132" spans="1:36" x14ac:dyDescent="0.25">
      <c r="A132" s="4" t="s">
        <v>166</v>
      </c>
      <c r="B132" s="4" t="s">
        <v>140</v>
      </c>
      <c r="C132" s="13">
        <v>30</v>
      </c>
      <c r="D132" s="13">
        <v>123</v>
      </c>
      <c r="E132" s="13">
        <f t="shared" si="18"/>
        <v>22123</v>
      </c>
      <c r="F132" s="8">
        <v>0</v>
      </c>
      <c r="G132" s="23" t="s">
        <v>225</v>
      </c>
      <c r="H132" s="18" t="s">
        <v>11</v>
      </c>
      <c r="I132" s="18" t="s">
        <v>11</v>
      </c>
      <c r="J132" s="13">
        <v>3</v>
      </c>
      <c r="K132" s="13">
        <v>2</v>
      </c>
      <c r="L132" s="13">
        <v>2</v>
      </c>
      <c r="M132" s="13">
        <v>30</v>
      </c>
      <c r="N132" s="4"/>
      <c r="O132" s="5">
        <v>18</v>
      </c>
      <c r="P132" s="5">
        <v>3.1111111111111107</v>
      </c>
      <c r="Q132" s="5">
        <v>192.1020927100011</v>
      </c>
      <c r="R132" s="11">
        <v>2.5380710659898478</v>
      </c>
      <c r="S132" s="4"/>
      <c r="T132" s="6">
        <v>0.39400000000000002</v>
      </c>
      <c r="U132" s="5">
        <v>100.9999999999998</v>
      </c>
      <c r="V132" s="5">
        <v>14.043564356435672</v>
      </c>
      <c r="X132" s="2">
        <v>76125.7</v>
      </c>
      <c r="Y132" s="2">
        <f t="shared" si="14"/>
        <v>152251.4</v>
      </c>
      <c r="Z132" s="2">
        <f t="shared" si="15"/>
        <v>558.25513333333322</v>
      </c>
      <c r="AA132" s="2">
        <v>1</v>
      </c>
      <c r="AB132" s="2">
        <f t="shared" si="16"/>
        <v>558.25513333333322</v>
      </c>
      <c r="AC132" s="2">
        <f t="shared" si="17"/>
        <v>1416.8912013536376</v>
      </c>
      <c r="AE132" s="5">
        <v>1097.7018659148182</v>
      </c>
      <c r="AF132" s="5">
        <v>1323.5831525950643</v>
      </c>
      <c r="AG132" s="5">
        <v>665.77309855329975</v>
      </c>
      <c r="AI132" s="16"/>
      <c r="AJ132" s="17"/>
    </row>
    <row r="133" spans="1:36" x14ac:dyDescent="0.25">
      <c r="A133" s="4" t="s">
        <v>167</v>
      </c>
      <c r="B133" s="4" t="s">
        <v>140</v>
      </c>
      <c r="C133" s="13">
        <v>30</v>
      </c>
      <c r="D133" s="13">
        <v>124</v>
      </c>
      <c r="E133" s="13">
        <f t="shared" si="18"/>
        <v>22124</v>
      </c>
      <c r="F133" s="8">
        <v>0</v>
      </c>
      <c r="G133" s="23" t="s">
        <v>235</v>
      </c>
      <c r="H133" s="18" t="s">
        <v>234</v>
      </c>
      <c r="I133" s="18" t="s">
        <v>11</v>
      </c>
      <c r="J133" s="13">
        <v>3</v>
      </c>
      <c r="K133" s="13">
        <v>1</v>
      </c>
      <c r="L133" s="13">
        <v>2</v>
      </c>
      <c r="M133" s="13">
        <v>30</v>
      </c>
      <c r="N133" s="4"/>
      <c r="O133" s="5">
        <v>22.5</v>
      </c>
      <c r="P133" s="5">
        <v>12.899999999999999</v>
      </c>
      <c r="Q133" s="5">
        <v>87.435426043334445</v>
      </c>
      <c r="R133" s="11">
        <v>15.915119363395226</v>
      </c>
      <c r="S133" s="4"/>
      <c r="T133" s="6">
        <v>0.377</v>
      </c>
      <c r="U133" s="5">
        <v>127.99999999999443</v>
      </c>
      <c r="V133" s="5">
        <v>10.603125000000462</v>
      </c>
      <c r="X133" s="2">
        <v>92840.63</v>
      </c>
      <c r="Y133" s="2">
        <f t="shared" si="14"/>
        <v>185681.26</v>
      </c>
      <c r="Z133" s="2">
        <f t="shared" si="15"/>
        <v>680.83128666666664</v>
      </c>
      <c r="AA133" s="2">
        <v>1</v>
      </c>
      <c r="AB133" s="2">
        <f t="shared" si="16"/>
        <v>680.83128666666664</v>
      </c>
      <c r="AC133" s="2">
        <f t="shared" si="17"/>
        <v>1805.9185322723254</v>
      </c>
      <c r="AE133" s="5">
        <v>937.47920151089704</v>
      </c>
      <c r="AF133" s="5">
        <v>1656.1306444038592</v>
      </c>
      <c r="AG133" s="5">
        <v>805.24680230769206</v>
      </c>
      <c r="AI133" s="16"/>
      <c r="AJ133" s="17"/>
    </row>
    <row r="134" spans="1:36" x14ac:dyDescent="0.25">
      <c r="A134" s="4" t="s">
        <v>168</v>
      </c>
      <c r="B134" s="4" t="s">
        <v>140</v>
      </c>
      <c r="C134" s="13">
        <v>30</v>
      </c>
      <c r="D134" s="13">
        <v>129</v>
      </c>
      <c r="E134" s="13">
        <f t="shared" si="18"/>
        <v>22129</v>
      </c>
      <c r="F134" s="8">
        <v>0</v>
      </c>
      <c r="G134" s="23" t="s">
        <v>234</v>
      </c>
      <c r="H134" s="18" t="s">
        <v>235</v>
      </c>
      <c r="I134" s="18" t="s">
        <v>11</v>
      </c>
      <c r="J134" s="13">
        <v>3</v>
      </c>
      <c r="K134" s="13">
        <v>1</v>
      </c>
      <c r="L134" s="13">
        <v>2</v>
      </c>
      <c r="M134" s="13">
        <v>30</v>
      </c>
      <c r="N134" s="4"/>
      <c r="O134" s="5">
        <v>16.5</v>
      </c>
      <c r="P134" s="5">
        <v>14.052631578947368</v>
      </c>
      <c r="Q134" s="5">
        <v>148.74369672002615</v>
      </c>
      <c r="R134" s="11">
        <v>13.636363636363637</v>
      </c>
      <c r="S134" s="4"/>
      <c r="T134" s="6">
        <v>0.44</v>
      </c>
      <c r="U134" s="5">
        <v>145.00000000000028</v>
      </c>
      <c r="V134" s="5">
        <v>10.924137931034462</v>
      </c>
      <c r="X134" s="2">
        <v>115387.6</v>
      </c>
      <c r="Y134" s="2">
        <f t="shared" si="14"/>
        <v>230775.2</v>
      </c>
      <c r="Z134" s="2">
        <f t="shared" si="15"/>
        <v>846.17573333333337</v>
      </c>
      <c r="AA134" s="2">
        <v>1</v>
      </c>
      <c r="AB134" s="2">
        <f t="shared" si="16"/>
        <v>846.17573333333337</v>
      </c>
      <c r="AC134" s="2">
        <f t="shared" si="17"/>
        <v>1923.1266666666668</v>
      </c>
      <c r="AE134" s="5">
        <v>1170.6242594164205</v>
      </c>
      <c r="AF134" s="5">
        <v>1616.3008593787117</v>
      </c>
      <c r="AG134" s="5">
        <v>967.35372777272846</v>
      </c>
      <c r="AI134" s="16"/>
      <c r="AJ134" s="17"/>
    </row>
    <row r="135" spans="1:36" x14ac:dyDescent="0.25">
      <c r="A135" s="4" t="s">
        <v>169</v>
      </c>
      <c r="B135" s="4" t="s">
        <v>140</v>
      </c>
      <c r="C135" s="13">
        <v>30</v>
      </c>
      <c r="D135" s="13">
        <v>125</v>
      </c>
      <c r="E135" s="13">
        <f t="shared" si="18"/>
        <v>22125</v>
      </c>
      <c r="F135" s="8">
        <v>0</v>
      </c>
      <c r="G135" s="18" t="s">
        <v>237</v>
      </c>
      <c r="H135" s="23" t="s">
        <v>220</v>
      </c>
      <c r="I135" s="18" t="s">
        <v>11</v>
      </c>
      <c r="J135" s="13">
        <v>3</v>
      </c>
      <c r="K135" s="13">
        <v>2</v>
      </c>
      <c r="L135" s="13">
        <v>2</v>
      </c>
      <c r="M135" s="13">
        <v>30</v>
      </c>
      <c r="N135" s="4"/>
      <c r="O135" s="5">
        <v>22</v>
      </c>
      <c r="P135" s="5">
        <v>9.8181818181818183</v>
      </c>
      <c r="Q135" s="5">
        <v>89.071789679698085</v>
      </c>
      <c r="R135" s="11">
        <v>14.018691588785046</v>
      </c>
      <c r="S135" s="4"/>
      <c r="T135" s="6">
        <v>1.284</v>
      </c>
      <c r="U135" s="5">
        <v>215.9999999999954</v>
      </c>
      <c r="V135" s="5">
        <v>21.400000000000457</v>
      </c>
      <c r="X135" s="2">
        <v>182652.79999999999</v>
      </c>
      <c r="Y135" s="2">
        <f t="shared" si="14"/>
        <v>365305.59999999998</v>
      </c>
      <c r="Z135" s="2">
        <f t="shared" si="15"/>
        <v>1339.4538666666665</v>
      </c>
      <c r="AA135" s="2">
        <v>1</v>
      </c>
      <c r="AB135" s="2">
        <f t="shared" si="16"/>
        <v>1339.4538666666665</v>
      </c>
      <c r="AC135" s="2">
        <f t="shared" si="17"/>
        <v>1043.1883696780892</v>
      </c>
      <c r="AE135" s="5">
        <v>952.01017286463969</v>
      </c>
      <c r="AF135" s="5">
        <v>970.35942222111146</v>
      </c>
      <c r="AG135" s="5">
        <v>645.16047207943893</v>
      </c>
      <c r="AI135" s="16"/>
      <c r="AJ135" s="17"/>
    </row>
    <row r="136" spans="1:36" x14ac:dyDescent="0.25">
      <c r="A136" s="4" t="s">
        <v>170</v>
      </c>
      <c r="B136" s="4" t="s">
        <v>140</v>
      </c>
      <c r="C136" s="13">
        <v>30</v>
      </c>
      <c r="D136" s="13">
        <v>121</v>
      </c>
      <c r="E136" s="13">
        <f t="shared" si="18"/>
        <v>22121</v>
      </c>
      <c r="F136" s="8">
        <v>0</v>
      </c>
      <c r="G136" s="23" t="s">
        <v>234</v>
      </c>
      <c r="H136" s="18" t="s">
        <v>235</v>
      </c>
      <c r="I136" s="18" t="s">
        <v>11</v>
      </c>
      <c r="J136" s="13">
        <v>3</v>
      </c>
      <c r="K136" s="13">
        <v>1</v>
      </c>
      <c r="L136" s="13">
        <v>2</v>
      </c>
      <c r="M136" s="13">
        <v>30</v>
      </c>
      <c r="N136" s="4"/>
      <c r="O136" s="5">
        <v>17.333333333333332</v>
      </c>
      <c r="P136" s="5">
        <v>12.214285714285714</v>
      </c>
      <c r="Q136" s="5">
        <v>146.86399747190583</v>
      </c>
      <c r="R136" s="11">
        <v>13.636363636363637</v>
      </c>
      <c r="S136" s="4"/>
      <c r="T136" s="6">
        <v>0.44</v>
      </c>
      <c r="U136" s="5">
        <v>197.00000000000523</v>
      </c>
      <c r="V136" s="5">
        <v>8.0406091370556236</v>
      </c>
      <c r="X136" s="2">
        <v>142458.79999999999</v>
      </c>
      <c r="Y136" s="2">
        <f t="shared" si="14"/>
        <v>284917.59999999998</v>
      </c>
      <c r="Z136" s="2">
        <f t="shared" si="15"/>
        <v>1044.6978666666666</v>
      </c>
      <c r="AA136" s="2">
        <v>1</v>
      </c>
      <c r="AB136" s="2">
        <f t="shared" si="16"/>
        <v>1044.6978666666666</v>
      </c>
      <c r="AC136" s="2">
        <f t="shared" si="17"/>
        <v>2374.313333333333</v>
      </c>
      <c r="AE136" s="5">
        <v>1128.5544467600148</v>
      </c>
      <c r="AF136" s="5">
        <v>2087.2938395480378</v>
      </c>
      <c r="AG136" s="5">
        <v>1009.0171661818169</v>
      </c>
      <c r="AI136" s="16"/>
      <c r="AJ136" s="17"/>
    </row>
    <row r="137" spans="1:36" x14ac:dyDescent="0.25">
      <c r="A137" s="4" t="s">
        <v>171</v>
      </c>
      <c r="B137" s="4" t="s">
        <v>142</v>
      </c>
      <c r="C137" s="13">
        <v>29</v>
      </c>
      <c r="D137" s="13">
        <v>119</v>
      </c>
      <c r="E137" s="13">
        <f t="shared" si="18"/>
        <v>22119</v>
      </c>
      <c r="F137" s="8">
        <v>1</v>
      </c>
      <c r="G137" s="18" t="s">
        <v>237</v>
      </c>
      <c r="H137" s="23" t="s">
        <v>238</v>
      </c>
      <c r="I137" s="18" t="s">
        <v>11</v>
      </c>
      <c r="J137" s="13">
        <v>1</v>
      </c>
      <c r="K137" s="13">
        <v>1</v>
      </c>
      <c r="L137" s="13">
        <v>1</v>
      </c>
      <c r="M137" s="13">
        <v>40</v>
      </c>
      <c r="N137" s="4"/>
      <c r="O137" s="5">
        <v>23.5</v>
      </c>
      <c r="P137" s="5">
        <v>11.677777777777777</v>
      </c>
      <c r="Q137" s="5">
        <v>91.422693412240193</v>
      </c>
      <c r="R137" s="11">
        <v>8.5227272727272734</v>
      </c>
      <c r="S137" s="4"/>
      <c r="T137" s="6">
        <v>0.70399999999999996</v>
      </c>
      <c r="U137" s="5">
        <v>137.99999999999758</v>
      </c>
      <c r="V137" s="5">
        <v>18.365217391304668</v>
      </c>
      <c r="X137" s="2">
        <v>127832</v>
      </c>
      <c r="Y137" s="2">
        <f t="shared" si="14"/>
        <v>255664</v>
      </c>
      <c r="Z137" s="2">
        <f t="shared" si="15"/>
        <v>937.43466666666654</v>
      </c>
      <c r="AA137" s="2">
        <v>1</v>
      </c>
      <c r="AB137" s="2">
        <f t="shared" si="16"/>
        <v>937.43466666666654</v>
      </c>
      <c r="AC137" s="2">
        <f t="shared" si="17"/>
        <v>1331.5833333333333</v>
      </c>
      <c r="AE137" s="5">
        <v>910.31005033426209</v>
      </c>
      <c r="AF137" s="5">
        <v>1081.7506277926084</v>
      </c>
      <c r="AG137" s="8" t="s">
        <v>11</v>
      </c>
      <c r="AI137" s="16"/>
      <c r="AJ137" s="17"/>
    </row>
    <row r="138" spans="1:36" x14ac:dyDescent="0.25">
      <c r="A138" s="4" t="s">
        <v>172</v>
      </c>
      <c r="B138" s="4" t="s">
        <v>142</v>
      </c>
      <c r="C138" s="13">
        <v>29</v>
      </c>
      <c r="D138" s="13">
        <v>118</v>
      </c>
      <c r="E138" s="13">
        <f t="shared" si="18"/>
        <v>22118</v>
      </c>
      <c r="F138" s="8">
        <v>1</v>
      </c>
      <c r="G138" s="23" t="s">
        <v>235</v>
      </c>
      <c r="H138" s="18" t="s">
        <v>234</v>
      </c>
      <c r="I138" s="18" t="s">
        <v>11</v>
      </c>
      <c r="J138" s="13">
        <v>3</v>
      </c>
      <c r="K138" s="13">
        <v>1</v>
      </c>
      <c r="L138" s="13">
        <v>2</v>
      </c>
      <c r="M138" s="13">
        <v>30</v>
      </c>
      <c r="N138" s="4"/>
      <c r="O138" s="5">
        <v>24.666666666666668</v>
      </c>
      <c r="P138" s="5">
        <v>15.799999999999999</v>
      </c>
      <c r="Q138" s="5">
        <v>74.324314932223331</v>
      </c>
      <c r="R138" s="11">
        <v>16.528925619834713</v>
      </c>
      <c r="S138" s="4"/>
      <c r="T138" s="6">
        <v>0.36299999999999999</v>
      </c>
      <c r="U138" s="5">
        <v>170.00000000000099</v>
      </c>
      <c r="V138" s="5">
        <v>7.6870588235293669</v>
      </c>
      <c r="X138" s="2">
        <v>120036.8</v>
      </c>
      <c r="Y138" s="2">
        <f t="shared" si="14"/>
        <v>240073.60000000001</v>
      </c>
      <c r="Z138" s="2">
        <f t="shared" si="15"/>
        <v>880.26986666666664</v>
      </c>
      <c r="AA138" s="2">
        <v>1</v>
      </c>
      <c r="AB138" s="2">
        <f t="shared" si="16"/>
        <v>880.26986666666664</v>
      </c>
      <c r="AC138" s="2">
        <f t="shared" si="17"/>
        <v>2424.9858585858588</v>
      </c>
      <c r="AE138" s="5">
        <v>881.46800336746674</v>
      </c>
      <c r="AF138" s="5">
        <v>2169.2140679050003</v>
      </c>
      <c r="AG138" s="5">
        <v>909.27799355371826</v>
      </c>
      <c r="AI138" s="16"/>
      <c r="AJ138" s="17"/>
    </row>
    <row r="139" spans="1:36" x14ac:dyDescent="0.25">
      <c r="A139" s="4" t="s">
        <v>180</v>
      </c>
      <c r="B139" s="4" t="s">
        <v>140</v>
      </c>
      <c r="C139" s="13">
        <v>30</v>
      </c>
      <c r="D139" s="13">
        <v>162</v>
      </c>
      <c r="E139" s="13">
        <f t="shared" si="18"/>
        <v>22162</v>
      </c>
      <c r="F139" s="8">
        <v>0</v>
      </c>
      <c r="G139" s="23" t="s">
        <v>235</v>
      </c>
      <c r="H139" s="18" t="s">
        <v>234</v>
      </c>
      <c r="I139" s="18" t="s">
        <v>11</v>
      </c>
      <c r="J139" s="13">
        <v>3</v>
      </c>
      <c r="K139" s="13">
        <v>1</v>
      </c>
      <c r="L139" s="13">
        <v>2</v>
      </c>
      <c r="M139" s="13">
        <v>30</v>
      </c>
      <c r="N139" s="4"/>
      <c r="O139" s="5">
        <v>22</v>
      </c>
      <c r="P139" s="5">
        <v>16.899999999999999</v>
      </c>
      <c r="Q139" s="5">
        <v>90.435426043334445</v>
      </c>
      <c r="R139" s="11">
        <v>16.997167138810198</v>
      </c>
      <c r="S139" s="4"/>
      <c r="T139" s="6">
        <v>0.35299999999999998</v>
      </c>
      <c r="U139" s="5">
        <v>145.00000000000028</v>
      </c>
      <c r="V139" s="5">
        <v>8.7641379310344654</v>
      </c>
      <c r="X139" s="2">
        <v>96277.73</v>
      </c>
      <c r="Y139" s="2">
        <f t="shared" ref="Y139:Y166" si="19">X139*2</f>
        <v>192555.46</v>
      </c>
      <c r="Z139" s="2">
        <f t="shared" ref="Z139:Z166" si="20">(Y139/1000)*(44/12)</f>
        <v>706.03668666666658</v>
      </c>
      <c r="AA139" s="2">
        <v>1</v>
      </c>
      <c r="AB139" s="2">
        <f t="shared" ref="AB139:AB166" si="21">Z139*AA139</f>
        <v>706.03668666666658</v>
      </c>
      <c r="AC139" s="2">
        <f t="shared" ref="AC139:AC166" si="22">AB139/T139</f>
        <v>2000.1039282341831</v>
      </c>
      <c r="AE139" s="5">
        <v>952.01017286463969</v>
      </c>
      <c r="AF139" s="5">
        <v>1940.1550692405892</v>
      </c>
      <c r="AG139" s="5">
        <v>852.52992209631702</v>
      </c>
      <c r="AI139" s="16"/>
      <c r="AJ139" s="17"/>
    </row>
    <row r="140" spans="1:36" x14ac:dyDescent="0.25">
      <c r="A140" s="4" t="s">
        <v>181</v>
      </c>
      <c r="B140" s="4" t="s">
        <v>140</v>
      </c>
      <c r="C140" s="13">
        <v>30</v>
      </c>
      <c r="D140" s="13">
        <v>151</v>
      </c>
      <c r="E140" s="13">
        <f t="shared" si="18"/>
        <v>22151</v>
      </c>
      <c r="F140" s="8">
        <v>0</v>
      </c>
      <c r="G140" s="23" t="s">
        <v>238</v>
      </c>
      <c r="H140" s="18" t="s">
        <v>237</v>
      </c>
      <c r="I140" s="18" t="s">
        <v>11</v>
      </c>
      <c r="J140" s="13">
        <v>1</v>
      </c>
      <c r="K140" s="13">
        <v>1</v>
      </c>
      <c r="L140" s="13">
        <v>1</v>
      </c>
      <c r="M140" s="13">
        <v>40</v>
      </c>
      <c r="N140" s="4"/>
      <c r="O140" s="5">
        <v>30</v>
      </c>
      <c r="P140" s="5">
        <v>17.28</v>
      </c>
      <c r="Q140" s="5">
        <v>58.184598174144959</v>
      </c>
      <c r="R140" s="11">
        <v>8.5348506401137989</v>
      </c>
      <c r="S140" s="4"/>
      <c r="T140" s="6">
        <v>0.70299999999999996</v>
      </c>
      <c r="U140" s="5">
        <v>94.000000000001904</v>
      </c>
      <c r="V140" s="5">
        <v>26.923404255318601</v>
      </c>
      <c r="X140" s="2">
        <v>103204.8</v>
      </c>
      <c r="Y140" s="2">
        <f t="shared" si="19"/>
        <v>206409.60000000001</v>
      </c>
      <c r="Z140" s="2">
        <f t="shared" si="20"/>
        <v>756.83519999999999</v>
      </c>
      <c r="AA140" s="2">
        <v>1</v>
      </c>
      <c r="AB140" s="2">
        <f t="shared" si="21"/>
        <v>756.83519999999999</v>
      </c>
      <c r="AC140" s="2">
        <f t="shared" si="22"/>
        <v>1076.5792318634424</v>
      </c>
      <c r="AE140" s="5">
        <v>779.31801788414464</v>
      </c>
      <c r="AF140" s="5">
        <v>833.01887524196934</v>
      </c>
      <c r="AG140" s="5">
        <v>566.03797536273134</v>
      </c>
      <c r="AI140" s="16"/>
      <c r="AJ140" s="17"/>
    </row>
    <row r="141" spans="1:36" x14ac:dyDescent="0.25">
      <c r="A141" s="4" t="s">
        <v>182</v>
      </c>
      <c r="B141" s="4" t="s">
        <v>142</v>
      </c>
      <c r="C141" s="13">
        <v>29</v>
      </c>
      <c r="D141" s="13">
        <v>149</v>
      </c>
      <c r="E141" s="13">
        <f t="shared" si="18"/>
        <v>22149</v>
      </c>
      <c r="F141" s="8">
        <v>1</v>
      </c>
      <c r="G141" s="23" t="s">
        <v>235</v>
      </c>
      <c r="H141" s="18" t="s">
        <v>234</v>
      </c>
      <c r="I141" s="18" t="s">
        <v>11</v>
      </c>
      <c r="J141" s="13">
        <v>3</v>
      </c>
      <c r="K141" s="13">
        <v>1</v>
      </c>
      <c r="L141" s="13">
        <v>2</v>
      </c>
      <c r="M141" s="13">
        <v>30</v>
      </c>
      <c r="N141" s="4"/>
      <c r="O141" s="5">
        <v>22.5</v>
      </c>
      <c r="P141" s="5">
        <v>22.5</v>
      </c>
      <c r="Q141" s="5">
        <v>87.435426043334445</v>
      </c>
      <c r="R141" s="11">
        <v>16.085790884718499</v>
      </c>
      <c r="S141" s="4"/>
      <c r="T141" s="6">
        <v>0.373</v>
      </c>
      <c r="U141" s="5">
        <v>162.00000000000134</v>
      </c>
      <c r="V141" s="5">
        <v>8.2888888888888204</v>
      </c>
      <c r="X141" s="2">
        <v>114169.60000000001</v>
      </c>
      <c r="Y141" s="2">
        <f t="shared" si="19"/>
        <v>228339.20000000001</v>
      </c>
      <c r="Z141" s="2">
        <f t="shared" si="20"/>
        <v>837.24373333333335</v>
      </c>
      <c r="AA141" s="2">
        <v>1</v>
      </c>
      <c r="AB141" s="2">
        <f t="shared" si="21"/>
        <v>837.24373333333335</v>
      </c>
      <c r="AC141" s="2">
        <f t="shared" si="22"/>
        <v>2244.6212689901699</v>
      </c>
      <c r="AE141" s="5">
        <v>937.47920151089704</v>
      </c>
      <c r="AF141" s="5">
        <v>2033.9229475994835</v>
      </c>
      <c r="AG141" s="5">
        <v>953.64942546917007</v>
      </c>
      <c r="AI141" s="16"/>
      <c r="AJ141" s="17"/>
    </row>
    <row r="142" spans="1:36" x14ac:dyDescent="0.25">
      <c r="A142" s="4" t="s">
        <v>183</v>
      </c>
      <c r="B142" s="4" t="s">
        <v>142</v>
      </c>
      <c r="C142" s="13">
        <v>29</v>
      </c>
      <c r="D142" s="13">
        <v>150</v>
      </c>
      <c r="E142" s="13">
        <f t="shared" si="18"/>
        <v>22150</v>
      </c>
      <c r="F142" s="8">
        <v>1</v>
      </c>
      <c r="G142" s="18" t="s">
        <v>237</v>
      </c>
      <c r="H142" s="23" t="s">
        <v>238</v>
      </c>
      <c r="I142" s="18" t="s">
        <v>11</v>
      </c>
      <c r="J142" s="13">
        <v>1</v>
      </c>
      <c r="K142" s="13">
        <v>1</v>
      </c>
      <c r="L142" s="13">
        <v>1</v>
      </c>
      <c r="M142" s="13">
        <v>40</v>
      </c>
      <c r="N142" s="4"/>
      <c r="O142" s="5">
        <v>27</v>
      </c>
      <c r="P142" s="5">
        <v>12.444444444444445</v>
      </c>
      <c r="Q142" s="5">
        <v>58.768759376667767</v>
      </c>
      <c r="R142" s="11">
        <v>8.5592011412268185</v>
      </c>
      <c r="S142" s="4"/>
      <c r="T142" s="6">
        <v>0.70099999999999996</v>
      </c>
      <c r="U142" s="5">
        <v>103.00000000000331</v>
      </c>
      <c r="V142" s="5">
        <v>24.500970873785619</v>
      </c>
      <c r="X142" s="2">
        <v>87947.48</v>
      </c>
      <c r="Y142" s="2">
        <f t="shared" si="19"/>
        <v>175894.96</v>
      </c>
      <c r="Z142" s="2">
        <f t="shared" si="20"/>
        <v>644.94818666666663</v>
      </c>
      <c r="AA142" s="2">
        <v>1</v>
      </c>
      <c r="AB142" s="2">
        <f t="shared" si="21"/>
        <v>644.94818666666663</v>
      </c>
      <c r="AC142" s="2">
        <f t="shared" si="22"/>
        <v>920.04020922491679</v>
      </c>
      <c r="AE142" s="5">
        <v>831.5231681270717</v>
      </c>
      <c r="AF142" s="5">
        <v>885.39173143540347</v>
      </c>
      <c r="AG142" s="5">
        <v>464.55961375178373</v>
      </c>
      <c r="AI142" s="16"/>
      <c r="AJ142" s="17"/>
    </row>
    <row r="143" spans="1:36" x14ac:dyDescent="0.25">
      <c r="A143" s="4" t="s">
        <v>184</v>
      </c>
      <c r="B143" s="4" t="s">
        <v>142</v>
      </c>
      <c r="C143" s="13">
        <v>29</v>
      </c>
      <c r="D143" s="13">
        <v>139</v>
      </c>
      <c r="E143" s="13">
        <f t="shared" si="18"/>
        <v>22139</v>
      </c>
      <c r="F143" s="8">
        <v>1</v>
      </c>
      <c r="G143" s="23" t="s">
        <v>234</v>
      </c>
      <c r="H143" s="18" t="s">
        <v>235</v>
      </c>
      <c r="I143" s="18" t="s">
        <v>11</v>
      </c>
      <c r="J143" s="13">
        <v>3</v>
      </c>
      <c r="K143" s="13">
        <v>1</v>
      </c>
      <c r="L143" s="13">
        <v>2</v>
      </c>
      <c r="M143" s="13">
        <v>30</v>
      </c>
      <c r="N143" s="4"/>
      <c r="O143" s="5">
        <v>21.333333333333332</v>
      </c>
      <c r="P143" s="5">
        <v>7.7272727272727266</v>
      </c>
      <c r="Q143" s="5">
        <v>94.526335134243539</v>
      </c>
      <c r="R143" s="11">
        <v>14.705882352941178</v>
      </c>
      <c r="S143" s="4"/>
      <c r="T143" s="6">
        <v>0.40799999999999997</v>
      </c>
      <c r="U143" s="5">
        <v>184.99999999999855</v>
      </c>
      <c r="V143" s="5">
        <v>7.9394594594595214</v>
      </c>
      <c r="X143" s="2">
        <v>128167.2</v>
      </c>
      <c r="Y143" s="2">
        <f t="shared" si="19"/>
        <v>256334.4</v>
      </c>
      <c r="Z143" s="2">
        <f t="shared" si="20"/>
        <v>939.89279999999997</v>
      </c>
      <c r="AA143" s="2">
        <v>1</v>
      </c>
      <c r="AB143" s="2">
        <f t="shared" si="21"/>
        <v>939.89279999999997</v>
      </c>
      <c r="AC143" s="2">
        <f t="shared" si="22"/>
        <v>2303.6588235294116</v>
      </c>
      <c r="AE143" s="5">
        <v>972.46291365948241</v>
      </c>
      <c r="AF143" s="5">
        <v>2109.9894231019171</v>
      </c>
      <c r="AG143" s="5">
        <v>1218.8813056127449</v>
      </c>
      <c r="AI143" s="16"/>
      <c r="AJ143" s="17"/>
    </row>
    <row r="144" spans="1:36" x14ac:dyDescent="0.25">
      <c r="A144" s="4" t="s">
        <v>185</v>
      </c>
      <c r="B144" s="4" t="s">
        <v>142</v>
      </c>
      <c r="C144" s="13">
        <v>29</v>
      </c>
      <c r="D144" s="13">
        <v>142</v>
      </c>
      <c r="E144" s="13">
        <f t="shared" si="18"/>
        <v>22142</v>
      </c>
      <c r="F144" s="8">
        <v>1</v>
      </c>
      <c r="G144" s="18" t="s">
        <v>237</v>
      </c>
      <c r="H144" s="23" t="s">
        <v>220</v>
      </c>
      <c r="I144" s="18" t="s">
        <v>11</v>
      </c>
      <c r="J144" s="13">
        <v>3</v>
      </c>
      <c r="K144" s="13">
        <v>2</v>
      </c>
      <c r="L144" s="13">
        <v>2</v>
      </c>
      <c r="M144" s="13">
        <v>30</v>
      </c>
      <c r="N144" s="4"/>
      <c r="O144" s="5">
        <v>23.333333333333332</v>
      </c>
      <c r="P144" s="5">
        <v>7.0303030303030312</v>
      </c>
      <c r="Q144" s="5">
        <v>79.980880588788992</v>
      </c>
      <c r="R144" s="11">
        <v>14.073494917904615</v>
      </c>
      <c r="S144" s="4"/>
      <c r="T144" s="6">
        <v>1.2789999999999999</v>
      </c>
      <c r="U144" s="5">
        <v>309.99999999999727</v>
      </c>
      <c r="V144" s="5">
        <v>14.852903225806582</v>
      </c>
      <c r="X144" s="2">
        <v>247268.4</v>
      </c>
      <c r="Y144" s="2">
        <f t="shared" si="19"/>
        <v>494536.8</v>
      </c>
      <c r="Z144" s="2">
        <f t="shared" si="20"/>
        <v>1813.3015999999998</v>
      </c>
      <c r="AA144" s="2">
        <v>1</v>
      </c>
      <c r="AB144" s="2">
        <f t="shared" si="21"/>
        <v>1813.3015999999998</v>
      </c>
      <c r="AC144" s="2">
        <f t="shared" si="22"/>
        <v>1417.7494917904612</v>
      </c>
      <c r="AE144" s="5">
        <v>914.6726957332836</v>
      </c>
      <c r="AF144" s="5">
        <v>1267.62234444664</v>
      </c>
      <c r="AG144" s="5">
        <v>934.99382580922622</v>
      </c>
      <c r="AI144" s="16"/>
      <c r="AJ144" s="17"/>
    </row>
    <row r="145" spans="1:36" x14ac:dyDescent="0.25">
      <c r="A145" s="4" t="s">
        <v>186</v>
      </c>
      <c r="B145" s="4" t="s">
        <v>142</v>
      </c>
      <c r="C145" s="13">
        <v>29</v>
      </c>
      <c r="D145" s="13">
        <v>141</v>
      </c>
      <c r="E145" s="13">
        <f t="shared" si="18"/>
        <v>22141</v>
      </c>
      <c r="F145" s="8">
        <v>1</v>
      </c>
      <c r="G145" s="23" t="s">
        <v>235</v>
      </c>
      <c r="H145" s="18" t="s">
        <v>234</v>
      </c>
      <c r="I145" s="18" t="s">
        <v>11</v>
      </c>
      <c r="J145" s="13">
        <v>3</v>
      </c>
      <c r="K145" s="13">
        <v>1</v>
      </c>
      <c r="L145" s="13">
        <v>2</v>
      </c>
      <c r="M145" s="13">
        <v>30</v>
      </c>
      <c r="N145" s="4"/>
      <c r="O145" s="5">
        <v>23.5</v>
      </c>
      <c r="P145" s="5">
        <v>21.130909090909093</v>
      </c>
      <c r="Q145" s="5">
        <v>79.253607861516258</v>
      </c>
      <c r="R145" s="11">
        <v>16.172506738544474</v>
      </c>
      <c r="S145" s="4"/>
      <c r="T145" s="6">
        <v>0.371</v>
      </c>
      <c r="U145" s="5">
        <v>152.99999999999994</v>
      </c>
      <c r="V145" s="5">
        <v>8.7294117647058851</v>
      </c>
      <c r="X145" s="2">
        <v>110852.4</v>
      </c>
      <c r="Y145" s="2">
        <f t="shared" si="19"/>
        <v>221704.8</v>
      </c>
      <c r="Z145" s="2">
        <f t="shared" si="20"/>
        <v>812.91759999999988</v>
      </c>
      <c r="AA145" s="2">
        <v>1</v>
      </c>
      <c r="AB145" s="2">
        <f t="shared" si="21"/>
        <v>812.91759999999988</v>
      </c>
      <c r="AC145" s="2">
        <f t="shared" si="22"/>
        <v>2191.1525606468999</v>
      </c>
      <c r="AE145" s="5">
        <v>910.31005033426209</v>
      </c>
      <c r="AF145" s="5">
        <v>1946.6626591062336</v>
      </c>
      <c r="AG145" s="5">
        <v>1264.210651132076</v>
      </c>
      <c r="AI145" s="16"/>
      <c r="AJ145" s="17"/>
    </row>
    <row r="146" spans="1:36" x14ac:dyDescent="0.25">
      <c r="A146" s="4" t="s">
        <v>187</v>
      </c>
      <c r="B146" s="4" t="s">
        <v>140</v>
      </c>
      <c r="C146" s="13">
        <v>30</v>
      </c>
      <c r="D146" s="13">
        <v>152</v>
      </c>
      <c r="E146" s="13">
        <f t="shared" si="18"/>
        <v>22152</v>
      </c>
      <c r="F146" s="8">
        <v>0</v>
      </c>
      <c r="G146" s="23" t="s">
        <v>234</v>
      </c>
      <c r="H146" s="18" t="s">
        <v>235</v>
      </c>
      <c r="I146" s="18" t="s">
        <v>11</v>
      </c>
      <c r="J146" s="13">
        <v>3</v>
      </c>
      <c r="K146" s="13">
        <v>1</v>
      </c>
      <c r="L146" s="13">
        <v>2</v>
      </c>
      <c r="M146" s="13">
        <v>30</v>
      </c>
      <c r="N146" s="4"/>
      <c r="O146" s="5">
        <v>18.5</v>
      </c>
      <c r="P146" s="5">
        <v>8.6823529411764699</v>
      </c>
      <c r="Q146" s="5">
        <v>121.31777898451091</v>
      </c>
      <c r="R146" s="11">
        <v>14.492753623188406</v>
      </c>
      <c r="S146" s="4"/>
      <c r="T146" s="6">
        <v>0.41399999999999998</v>
      </c>
      <c r="U146" s="5">
        <v>165.00000000000659</v>
      </c>
      <c r="V146" s="5">
        <v>9.0327272727269126</v>
      </c>
      <c r="X146" s="2">
        <v>123013.4</v>
      </c>
      <c r="Y146" s="2">
        <f t="shared" si="19"/>
        <v>246026.8</v>
      </c>
      <c r="Z146" s="2">
        <f t="shared" si="20"/>
        <v>902.09826666666652</v>
      </c>
      <c r="AA146" s="2">
        <v>1</v>
      </c>
      <c r="AB146" s="2">
        <f t="shared" si="21"/>
        <v>902.09826666666652</v>
      </c>
      <c r="AC146" s="2">
        <f t="shared" si="22"/>
        <v>2178.9813204508855</v>
      </c>
      <c r="AE146" s="5">
        <v>1076.0232936509103</v>
      </c>
      <c r="AF146" s="5">
        <v>1891.5033794635519</v>
      </c>
      <c r="AG146" s="5">
        <v>949.90289142512108</v>
      </c>
      <c r="AI146" s="16"/>
      <c r="AJ146" s="17"/>
    </row>
    <row r="147" spans="1:36" x14ac:dyDescent="0.25">
      <c r="A147" s="4" t="s">
        <v>188</v>
      </c>
      <c r="B147" s="4" t="s">
        <v>142</v>
      </c>
      <c r="C147" s="13">
        <v>29</v>
      </c>
      <c r="D147" s="13">
        <v>146</v>
      </c>
      <c r="E147" s="13">
        <f t="shared" si="18"/>
        <v>22146</v>
      </c>
      <c r="F147" s="8">
        <v>1</v>
      </c>
      <c r="G147" s="23" t="s">
        <v>234</v>
      </c>
      <c r="H147" s="18" t="s">
        <v>235</v>
      </c>
      <c r="I147" s="18" t="s">
        <v>11</v>
      </c>
      <c r="J147" s="13">
        <v>3</v>
      </c>
      <c r="K147" s="13">
        <v>1</v>
      </c>
      <c r="L147" s="13">
        <v>2</v>
      </c>
      <c r="M147" s="13">
        <v>30</v>
      </c>
      <c r="N147" s="4"/>
      <c r="O147" s="5">
        <v>18</v>
      </c>
      <c r="P147" s="5">
        <v>13.082352941176472</v>
      </c>
      <c r="Q147" s="5">
        <v>126.61189663156972</v>
      </c>
      <c r="R147" s="11">
        <v>14.85148514851485</v>
      </c>
      <c r="S147" s="4"/>
      <c r="T147" s="6">
        <v>0.40400000000000003</v>
      </c>
      <c r="U147" s="5">
        <v>121.99999999999829</v>
      </c>
      <c r="V147" s="5">
        <v>11.921311475410004</v>
      </c>
      <c r="X147" s="2">
        <v>107069.8</v>
      </c>
      <c r="Y147" s="2">
        <f t="shared" si="19"/>
        <v>214139.6</v>
      </c>
      <c r="Z147" s="2">
        <f t="shared" si="20"/>
        <v>785.17853333333335</v>
      </c>
      <c r="AA147" s="2">
        <v>1</v>
      </c>
      <c r="AB147" s="2">
        <f t="shared" si="21"/>
        <v>785.17853333333335</v>
      </c>
      <c r="AC147" s="2">
        <f t="shared" si="22"/>
        <v>1943.5112211221121</v>
      </c>
      <c r="AE147" s="5">
        <v>1097.7018659148182</v>
      </c>
      <c r="AF147" s="5">
        <v>1506.1768665050859</v>
      </c>
      <c r="AG147" s="5">
        <v>929.30323757425708</v>
      </c>
      <c r="AI147" s="16"/>
      <c r="AJ147" s="17"/>
    </row>
    <row r="148" spans="1:36" x14ac:dyDescent="0.25">
      <c r="A148" s="4" t="s">
        <v>189</v>
      </c>
      <c r="B148" s="4" t="s">
        <v>140</v>
      </c>
      <c r="C148" s="13">
        <v>30</v>
      </c>
      <c r="D148" s="13">
        <v>155</v>
      </c>
      <c r="E148" s="13">
        <f t="shared" si="18"/>
        <v>22155</v>
      </c>
      <c r="F148" s="8">
        <v>0</v>
      </c>
      <c r="G148" s="18" t="s">
        <v>237</v>
      </c>
      <c r="H148" s="23" t="s">
        <v>220</v>
      </c>
      <c r="I148" s="18" t="s">
        <v>11</v>
      </c>
      <c r="J148" s="13">
        <v>3</v>
      </c>
      <c r="K148" s="13">
        <v>2</v>
      </c>
      <c r="L148" s="13">
        <v>2</v>
      </c>
      <c r="M148" s="13">
        <v>30</v>
      </c>
      <c r="N148" s="4"/>
      <c r="O148" s="5">
        <v>19.600000000000001</v>
      </c>
      <c r="P148" s="5">
        <v>11.018181818181819</v>
      </c>
      <c r="Q148" s="5">
        <v>109.74164613902819</v>
      </c>
      <c r="R148" s="11">
        <v>14.117647058823531</v>
      </c>
      <c r="S148" s="4"/>
      <c r="T148" s="6">
        <v>1.2749999999999999</v>
      </c>
      <c r="U148" s="5">
        <v>302.99999999999943</v>
      </c>
      <c r="V148" s="5">
        <v>15.148514851485174</v>
      </c>
      <c r="X148" s="2">
        <v>233035.7</v>
      </c>
      <c r="Y148" s="2">
        <f t="shared" si="19"/>
        <v>466071.4</v>
      </c>
      <c r="Z148" s="2">
        <f t="shared" si="20"/>
        <v>1708.9284666666667</v>
      </c>
      <c r="AA148" s="2">
        <v>1</v>
      </c>
      <c r="AB148" s="2">
        <f t="shared" si="21"/>
        <v>1708.9284666666667</v>
      </c>
      <c r="AC148" s="2">
        <f t="shared" si="22"/>
        <v>1340.3360522875819</v>
      </c>
      <c r="AE148" s="5">
        <v>1032.2361062938135</v>
      </c>
      <c r="AF148" s="5">
        <v>1248.6665714581</v>
      </c>
      <c r="AG148" s="5">
        <v>783.07228300392092</v>
      </c>
      <c r="AI148" s="16"/>
      <c r="AJ148" s="17"/>
    </row>
    <row r="149" spans="1:36" x14ac:dyDescent="0.25">
      <c r="A149" s="4" t="s">
        <v>190</v>
      </c>
      <c r="B149" s="4" t="s">
        <v>142</v>
      </c>
      <c r="C149" s="13">
        <v>29</v>
      </c>
      <c r="D149" s="13">
        <v>144</v>
      </c>
      <c r="E149" s="13">
        <f t="shared" si="18"/>
        <v>22144</v>
      </c>
      <c r="F149" s="8">
        <v>1</v>
      </c>
      <c r="G149" s="23" t="s">
        <v>236</v>
      </c>
      <c r="H149" s="18" t="s">
        <v>11</v>
      </c>
      <c r="I149" s="18" t="s">
        <v>11</v>
      </c>
      <c r="J149" s="13">
        <v>3</v>
      </c>
      <c r="K149" s="13">
        <v>1</v>
      </c>
      <c r="L149" s="13">
        <v>2</v>
      </c>
      <c r="M149" s="13">
        <v>30</v>
      </c>
      <c r="N149" s="4"/>
      <c r="O149" s="5">
        <v>24</v>
      </c>
      <c r="P149" s="5">
        <v>36.114285714285707</v>
      </c>
      <c r="Q149" s="5">
        <v>79.721140329048737</v>
      </c>
      <c r="R149" s="11">
        <v>6.9504778453518679</v>
      </c>
      <c r="S149" s="4"/>
      <c r="T149" s="6">
        <v>1.151</v>
      </c>
      <c r="U149" s="5">
        <v>417.999999999995</v>
      </c>
      <c r="V149" s="5">
        <v>9.9129186602872004</v>
      </c>
      <c r="X149" s="2">
        <v>288961.59999999998</v>
      </c>
      <c r="Y149" s="2">
        <f t="shared" si="19"/>
        <v>577923.19999999995</v>
      </c>
      <c r="Z149" s="2">
        <f t="shared" si="20"/>
        <v>2119.0517333333332</v>
      </c>
      <c r="AA149" s="2">
        <v>1</v>
      </c>
      <c r="AB149" s="2">
        <f t="shared" si="21"/>
        <v>2119.0517333333332</v>
      </c>
      <c r="AC149" s="2">
        <f t="shared" si="22"/>
        <v>1841.0527657109758</v>
      </c>
      <c r="AE149" s="5">
        <v>897.595388422165</v>
      </c>
      <c r="AF149" s="5">
        <v>1750.4476044159001</v>
      </c>
      <c r="AG149" s="8" t="s">
        <v>11</v>
      </c>
      <c r="AI149" s="16"/>
      <c r="AJ149" s="17"/>
    </row>
    <row r="150" spans="1:36" x14ac:dyDescent="0.25">
      <c r="A150" s="4" t="s">
        <v>191</v>
      </c>
      <c r="B150" s="4" t="s">
        <v>140</v>
      </c>
      <c r="C150" s="13">
        <v>30</v>
      </c>
      <c r="D150" s="13">
        <v>165</v>
      </c>
      <c r="E150" s="13">
        <f t="shared" si="18"/>
        <v>22165</v>
      </c>
      <c r="F150" s="8">
        <v>0</v>
      </c>
      <c r="G150" s="18" t="s">
        <v>236</v>
      </c>
      <c r="H150" s="23" t="s">
        <v>238</v>
      </c>
      <c r="I150" s="18" t="s">
        <v>11</v>
      </c>
      <c r="J150" s="13">
        <v>1</v>
      </c>
      <c r="K150" s="13">
        <v>1</v>
      </c>
      <c r="L150" s="13">
        <v>1</v>
      </c>
      <c r="M150" s="13">
        <v>40</v>
      </c>
      <c r="N150" s="4"/>
      <c r="O150" s="5">
        <v>29.666666666666668</v>
      </c>
      <c r="P150" s="5">
        <v>15.437037037037038</v>
      </c>
      <c r="Q150" s="5">
        <v>54.823763019430338</v>
      </c>
      <c r="R150" s="11">
        <v>4.3859649122807012</v>
      </c>
      <c r="S150" s="4"/>
      <c r="T150" s="6">
        <v>1.3680000000000001</v>
      </c>
      <c r="U150" s="5">
        <v>192.99999999999818</v>
      </c>
      <c r="V150" s="5">
        <v>25.517098445596098</v>
      </c>
      <c r="X150" s="2">
        <v>209665.7</v>
      </c>
      <c r="Y150" s="2">
        <f t="shared" si="19"/>
        <v>419331.4</v>
      </c>
      <c r="Z150" s="2">
        <f t="shared" si="20"/>
        <v>1537.5484666666666</v>
      </c>
      <c r="AA150" s="2">
        <v>1</v>
      </c>
      <c r="AB150" s="2">
        <f t="shared" si="21"/>
        <v>1537.5484666666666</v>
      </c>
      <c r="AC150" s="2">
        <f t="shared" si="22"/>
        <v>1123.9389376218323</v>
      </c>
      <c r="AE150" s="5">
        <v>784.55812282454906</v>
      </c>
      <c r="AF150" s="5">
        <v>862.16013433270507</v>
      </c>
      <c r="AG150" s="5">
        <v>631.02919985380186</v>
      </c>
      <c r="AI150" s="16"/>
      <c r="AJ150" s="17"/>
    </row>
    <row r="151" spans="1:36" x14ac:dyDescent="0.25">
      <c r="A151" s="4" t="s">
        <v>192</v>
      </c>
      <c r="B151" s="4" t="s">
        <v>140</v>
      </c>
      <c r="C151" s="13">
        <v>30</v>
      </c>
      <c r="D151" s="13">
        <v>157</v>
      </c>
      <c r="E151" s="13">
        <f t="shared" si="18"/>
        <v>22157</v>
      </c>
      <c r="F151" s="8">
        <v>0</v>
      </c>
      <c r="G151" s="23" t="s">
        <v>236</v>
      </c>
      <c r="H151" s="18" t="s">
        <v>11</v>
      </c>
      <c r="I151" s="18" t="s">
        <v>11</v>
      </c>
      <c r="J151" s="13">
        <v>3</v>
      </c>
      <c r="K151" s="13">
        <v>1</v>
      </c>
      <c r="L151" s="13">
        <v>2</v>
      </c>
      <c r="M151" s="13">
        <v>30</v>
      </c>
      <c r="N151" s="4"/>
      <c r="O151" s="5">
        <v>27.25</v>
      </c>
      <c r="P151" s="5">
        <v>19.317777777777778</v>
      </c>
      <c r="Q151" s="5">
        <v>58.102092710001102</v>
      </c>
      <c r="R151" s="11">
        <v>6.9747166521360064</v>
      </c>
      <c r="S151" s="4"/>
      <c r="T151" s="6">
        <v>1.147</v>
      </c>
      <c r="U151" s="5">
        <v>273.00000000000432</v>
      </c>
      <c r="V151" s="5">
        <v>15.125274725274487</v>
      </c>
      <c r="X151" s="2">
        <v>229114.7</v>
      </c>
      <c r="Y151" s="2">
        <f t="shared" si="19"/>
        <v>458229.4</v>
      </c>
      <c r="Z151" s="2">
        <f t="shared" si="20"/>
        <v>1680.1744666666666</v>
      </c>
      <c r="AA151" s="2">
        <v>1</v>
      </c>
      <c r="AB151" s="2">
        <f t="shared" si="21"/>
        <v>1680.1744666666666</v>
      </c>
      <c r="AC151" s="2">
        <f t="shared" si="22"/>
        <v>1464.8426038942166</v>
      </c>
      <c r="AE151" s="5">
        <v>826.70313464988931</v>
      </c>
      <c r="AF151" s="5">
        <v>1250.1301007564321</v>
      </c>
      <c r="AG151" s="8" t="s">
        <v>11</v>
      </c>
      <c r="AI151" s="16"/>
      <c r="AJ151" s="17"/>
    </row>
    <row r="152" spans="1:36" x14ac:dyDescent="0.25">
      <c r="A152" s="4" t="s">
        <v>193</v>
      </c>
      <c r="B152" s="4" t="s">
        <v>140</v>
      </c>
      <c r="C152" s="13">
        <v>30</v>
      </c>
      <c r="D152" s="13">
        <v>158</v>
      </c>
      <c r="E152" s="13">
        <f t="shared" si="18"/>
        <v>22158</v>
      </c>
      <c r="F152" s="8">
        <v>0</v>
      </c>
      <c r="G152" s="23" t="s">
        <v>220</v>
      </c>
      <c r="H152" s="18" t="s">
        <v>237</v>
      </c>
      <c r="I152" s="18" t="s">
        <v>11</v>
      </c>
      <c r="J152" s="13">
        <v>3</v>
      </c>
      <c r="K152" s="13">
        <v>2</v>
      </c>
      <c r="L152" s="13">
        <v>2</v>
      </c>
      <c r="M152" s="13">
        <v>30</v>
      </c>
      <c r="N152" s="4"/>
      <c r="O152" s="5">
        <v>18.142857142857142</v>
      </c>
      <c r="P152" s="5">
        <v>14.921052631578945</v>
      </c>
      <c r="Q152" s="5">
        <v>125.05948619371034</v>
      </c>
      <c r="R152" s="11">
        <v>13.473053892215567</v>
      </c>
      <c r="S152" s="4"/>
      <c r="T152" s="6">
        <v>1.3360000000000001</v>
      </c>
      <c r="U152" s="5">
        <v>415.00000000000409</v>
      </c>
      <c r="V152" s="5">
        <v>11.589397590361333</v>
      </c>
      <c r="X152" s="2">
        <v>314217.7</v>
      </c>
      <c r="Y152" s="2">
        <f t="shared" si="19"/>
        <v>628435.4</v>
      </c>
      <c r="Z152" s="2">
        <f t="shared" si="20"/>
        <v>2304.2631333333334</v>
      </c>
      <c r="AA152" s="2">
        <v>1</v>
      </c>
      <c r="AB152" s="2">
        <f t="shared" si="21"/>
        <v>2304.2631333333334</v>
      </c>
      <c r="AC152" s="2">
        <f t="shared" si="22"/>
        <v>1724.7478542914171</v>
      </c>
      <c r="AE152" s="5">
        <v>1091.3858301022101</v>
      </c>
      <c r="AF152" s="5">
        <v>1540.7411709820117</v>
      </c>
      <c r="AG152" s="5">
        <v>663.29039592814422</v>
      </c>
      <c r="AI152" s="16"/>
      <c r="AJ152" s="17"/>
    </row>
    <row r="153" spans="1:36" x14ac:dyDescent="0.25">
      <c r="A153" s="4" t="s">
        <v>194</v>
      </c>
      <c r="B153" s="4" t="s">
        <v>142</v>
      </c>
      <c r="C153" s="13">
        <v>29</v>
      </c>
      <c r="D153" s="13">
        <v>145</v>
      </c>
      <c r="E153" s="13">
        <f t="shared" si="18"/>
        <v>22145</v>
      </c>
      <c r="F153" s="8">
        <v>1</v>
      </c>
      <c r="G153" s="23" t="s">
        <v>220</v>
      </c>
      <c r="H153" s="18" t="s">
        <v>237</v>
      </c>
      <c r="I153" s="18" t="s">
        <v>11</v>
      </c>
      <c r="J153" s="13">
        <v>3</v>
      </c>
      <c r="K153" s="13">
        <v>2</v>
      </c>
      <c r="L153" s="13">
        <v>2</v>
      </c>
      <c r="M153" s="13">
        <v>30</v>
      </c>
      <c r="N153" s="4"/>
      <c r="O153" s="5">
        <v>14.222222222222221</v>
      </c>
      <c r="P153" s="5">
        <v>15.575163398692808</v>
      </c>
      <c r="Q153" s="5">
        <v>186.21973976882464</v>
      </c>
      <c r="R153" s="11">
        <v>13.564431047475509</v>
      </c>
      <c r="S153" s="4"/>
      <c r="T153" s="6">
        <v>1.327</v>
      </c>
      <c r="U153" s="5">
        <v>533.00000000000023</v>
      </c>
      <c r="V153" s="5">
        <v>8.9628517823639733</v>
      </c>
      <c r="X153" s="2">
        <v>336924.9</v>
      </c>
      <c r="Y153" s="2">
        <f t="shared" si="19"/>
        <v>673849.8</v>
      </c>
      <c r="Z153" s="2">
        <f t="shared" si="20"/>
        <v>2470.7826</v>
      </c>
      <c r="AA153" s="2">
        <v>1</v>
      </c>
      <c r="AB153" s="2">
        <f t="shared" si="21"/>
        <v>2470.7826</v>
      </c>
      <c r="AC153" s="2">
        <f t="shared" si="22"/>
        <v>1861.9311228334591</v>
      </c>
      <c r="AE153" s="5">
        <v>1310.6850956629225</v>
      </c>
      <c r="AF153" s="5">
        <v>1903.8813761153915</v>
      </c>
      <c r="AG153" s="5">
        <v>778.72957681235937</v>
      </c>
      <c r="AI153" s="16"/>
      <c r="AJ153" s="17"/>
    </row>
    <row r="154" spans="1:36" x14ac:dyDescent="0.25">
      <c r="A154" s="4" t="s">
        <v>195</v>
      </c>
      <c r="B154" s="4" t="s">
        <v>142</v>
      </c>
      <c r="C154" s="13">
        <v>29</v>
      </c>
      <c r="D154" s="13">
        <v>143</v>
      </c>
      <c r="E154" s="13">
        <f t="shared" si="18"/>
        <v>22143</v>
      </c>
      <c r="F154" s="8">
        <v>1</v>
      </c>
      <c r="G154" s="23" t="s">
        <v>236</v>
      </c>
      <c r="H154" s="18" t="s">
        <v>11</v>
      </c>
      <c r="I154" s="18" t="s">
        <v>11</v>
      </c>
      <c r="J154" s="13">
        <v>3</v>
      </c>
      <c r="K154" s="13">
        <v>1</v>
      </c>
      <c r="L154" s="13">
        <v>2</v>
      </c>
      <c r="M154" s="13">
        <v>30</v>
      </c>
      <c r="N154" s="4"/>
      <c r="O154" s="5">
        <v>33</v>
      </c>
      <c r="P154" s="5">
        <v>7.6634920634920638</v>
      </c>
      <c r="Q154" s="5">
        <v>35.911616519524912</v>
      </c>
      <c r="R154" s="11">
        <v>7.8809106830122602</v>
      </c>
      <c r="S154" s="4"/>
      <c r="T154" s="6">
        <v>1.1419999999999999</v>
      </c>
      <c r="U154" s="5">
        <v>265.99999999999682</v>
      </c>
      <c r="V154" s="5">
        <v>15.455639097744545</v>
      </c>
      <c r="X154" s="2">
        <v>205265.4</v>
      </c>
      <c r="Y154" s="2">
        <f t="shared" si="19"/>
        <v>410530.8</v>
      </c>
      <c r="Z154" s="2">
        <f t="shared" si="20"/>
        <v>1505.2795999999998</v>
      </c>
      <c r="AA154" s="2">
        <v>1</v>
      </c>
      <c r="AB154" s="2">
        <f t="shared" si="21"/>
        <v>1505.2795999999998</v>
      </c>
      <c r="AC154" s="2">
        <f t="shared" si="22"/>
        <v>1318.1082311733801</v>
      </c>
      <c r="AE154" s="5">
        <v>737.38527950075149</v>
      </c>
      <c r="AF154" s="5">
        <v>1229.737375235198</v>
      </c>
      <c r="AG154" s="5">
        <v>669.99977563047298</v>
      </c>
      <c r="AI154" s="16"/>
      <c r="AJ154" s="17"/>
    </row>
    <row r="155" spans="1:36" x14ac:dyDescent="0.25">
      <c r="A155" s="4" t="s">
        <v>196</v>
      </c>
      <c r="B155" s="4" t="s">
        <v>140</v>
      </c>
      <c r="C155" s="13">
        <v>30</v>
      </c>
      <c r="D155" s="13">
        <v>156</v>
      </c>
      <c r="E155" s="13">
        <f t="shared" si="18"/>
        <v>22156</v>
      </c>
      <c r="F155" s="8">
        <v>0</v>
      </c>
      <c r="G155" s="23" t="s">
        <v>236</v>
      </c>
      <c r="H155" s="18" t="s">
        <v>11</v>
      </c>
      <c r="I155" s="18" t="s">
        <v>11</v>
      </c>
      <c r="J155" s="13">
        <v>3</v>
      </c>
      <c r="K155" s="13">
        <v>1</v>
      </c>
      <c r="L155" s="13">
        <v>2</v>
      </c>
      <c r="M155" s="13">
        <v>30</v>
      </c>
      <c r="N155" s="4"/>
      <c r="O155" s="5">
        <v>25</v>
      </c>
      <c r="P155" s="5">
        <v>11.333333333333334</v>
      </c>
      <c r="Q155" s="5">
        <v>69.879870487778874</v>
      </c>
      <c r="R155" s="11">
        <v>7.9155672823218994</v>
      </c>
      <c r="S155" s="4"/>
      <c r="T155" s="6">
        <v>1.137</v>
      </c>
      <c r="U155" s="5">
        <v>220.99999999999937</v>
      </c>
      <c r="V155" s="5">
        <v>18.521266968325843</v>
      </c>
      <c r="X155" s="2">
        <v>196928.2</v>
      </c>
      <c r="Y155" s="2">
        <f t="shared" si="19"/>
        <v>393856.4</v>
      </c>
      <c r="Z155" s="2">
        <f t="shared" si="20"/>
        <v>1444.1401333333333</v>
      </c>
      <c r="AA155" s="2">
        <v>1</v>
      </c>
      <c r="AB155" s="2">
        <f t="shared" si="21"/>
        <v>1444.1401333333333</v>
      </c>
      <c r="AC155" s="2">
        <f t="shared" si="22"/>
        <v>1270.1320433890355</v>
      </c>
      <c r="AE155" s="5">
        <v>873.73763135416038</v>
      </c>
      <c r="AF155" s="5">
        <v>1075.1272276008731</v>
      </c>
      <c r="AG155" s="5">
        <v>562.77493868953252</v>
      </c>
      <c r="AI155" s="16"/>
      <c r="AJ155" s="17"/>
    </row>
    <row r="156" spans="1:36" x14ac:dyDescent="0.25">
      <c r="A156" s="7" t="s">
        <v>197</v>
      </c>
      <c r="B156" s="4" t="s">
        <v>11</v>
      </c>
      <c r="C156" s="13" t="s">
        <v>11</v>
      </c>
      <c r="D156" s="13" t="s">
        <v>11</v>
      </c>
      <c r="E156" s="13" t="s">
        <v>11</v>
      </c>
      <c r="F156" s="13" t="s">
        <v>11</v>
      </c>
      <c r="G156" s="18" t="s">
        <v>11</v>
      </c>
      <c r="H156" s="18" t="s">
        <v>11</v>
      </c>
      <c r="I156" s="18" t="s">
        <v>11</v>
      </c>
      <c r="J156" s="13" t="s">
        <v>11</v>
      </c>
      <c r="K156" s="13" t="s">
        <v>11</v>
      </c>
      <c r="L156" s="13" t="s">
        <v>11</v>
      </c>
      <c r="M156" s="13" t="s">
        <v>11</v>
      </c>
      <c r="N156" s="4"/>
      <c r="O156" s="8" t="s">
        <v>11</v>
      </c>
      <c r="P156" s="8" t="s">
        <v>11</v>
      </c>
      <c r="Q156" s="8" t="s">
        <v>11</v>
      </c>
      <c r="R156" s="8" t="s">
        <v>11</v>
      </c>
      <c r="S156" s="8"/>
      <c r="T156" s="8" t="s">
        <v>11</v>
      </c>
      <c r="U156" s="8" t="s">
        <v>11</v>
      </c>
      <c r="V156" s="8" t="s">
        <v>11</v>
      </c>
      <c r="W156" s="8"/>
      <c r="X156" s="8" t="s">
        <v>11</v>
      </c>
      <c r="Y156" s="8" t="s">
        <v>11</v>
      </c>
      <c r="Z156" s="8" t="s">
        <v>11</v>
      </c>
      <c r="AA156" s="8" t="s">
        <v>11</v>
      </c>
      <c r="AB156" s="8" t="s">
        <v>11</v>
      </c>
      <c r="AC156" s="8" t="s">
        <v>11</v>
      </c>
      <c r="AD156" s="8"/>
      <c r="AE156" s="8" t="s">
        <v>11</v>
      </c>
      <c r="AF156" s="8" t="s">
        <v>11</v>
      </c>
      <c r="AG156" s="8" t="s">
        <v>11</v>
      </c>
      <c r="AH156" s="8"/>
      <c r="AI156" s="8"/>
      <c r="AJ156" s="8"/>
    </row>
    <row r="157" spans="1:36" x14ac:dyDescent="0.25">
      <c r="A157" s="4" t="s">
        <v>198</v>
      </c>
      <c r="B157" s="4" t="s">
        <v>140</v>
      </c>
      <c r="C157" s="13">
        <v>30</v>
      </c>
      <c r="D157" s="13">
        <v>163</v>
      </c>
      <c r="E157" s="13">
        <f t="shared" si="18"/>
        <v>22163</v>
      </c>
      <c r="F157" s="8">
        <v>0</v>
      </c>
      <c r="G157" s="18" t="s">
        <v>237</v>
      </c>
      <c r="H157" s="23" t="s">
        <v>220</v>
      </c>
      <c r="I157" s="18" t="s">
        <v>11</v>
      </c>
      <c r="J157" s="13">
        <v>3</v>
      </c>
      <c r="K157" s="13">
        <v>2</v>
      </c>
      <c r="L157" s="13">
        <v>2</v>
      </c>
      <c r="M157" s="13">
        <v>30</v>
      </c>
      <c r="N157" s="4"/>
      <c r="O157" s="5">
        <v>20</v>
      </c>
      <c r="P157" s="5">
        <v>12.6</v>
      </c>
      <c r="Q157" s="5">
        <v>105.43542604333446</v>
      </c>
      <c r="R157" s="11">
        <v>14.007782101167317</v>
      </c>
      <c r="S157" s="4"/>
      <c r="T157" s="6">
        <v>1.2849999999999999</v>
      </c>
      <c r="U157" s="5">
        <v>334.99999999999801</v>
      </c>
      <c r="V157" s="5">
        <v>13.808955223880679</v>
      </c>
      <c r="X157" s="2">
        <v>268932.5</v>
      </c>
      <c r="Y157" s="2">
        <f t="shared" si="19"/>
        <v>537865</v>
      </c>
      <c r="Z157" s="2">
        <f t="shared" si="20"/>
        <v>1972.1716666666666</v>
      </c>
      <c r="AA157" s="2">
        <v>1</v>
      </c>
      <c r="AB157" s="2">
        <f t="shared" si="21"/>
        <v>1972.1716666666666</v>
      </c>
      <c r="AC157" s="2">
        <f t="shared" si="22"/>
        <v>1534.7639429312583</v>
      </c>
      <c r="AE157" s="5">
        <v>1017.5141126313134</v>
      </c>
      <c r="AF157" s="5">
        <v>1341.0246699565034</v>
      </c>
      <c r="AG157" s="5">
        <v>897.76823982101314</v>
      </c>
      <c r="AI157" s="16"/>
      <c r="AJ157" s="17"/>
    </row>
    <row r="158" spans="1:36" x14ac:dyDescent="0.25">
      <c r="A158" s="4" t="s">
        <v>199</v>
      </c>
      <c r="B158" s="4" t="s">
        <v>142</v>
      </c>
      <c r="C158" s="13">
        <v>29</v>
      </c>
      <c r="D158" s="13">
        <v>138</v>
      </c>
      <c r="E158" s="13">
        <f t="shared" si="18"/>
        <v>22138</v>
      </c>
      <c r="F158" s="8">
        <v>1</v>
      </c>
      <c r="G158" s="23" t="s">
        <v>238</v>
      </c>
      <c r="H158" s="18" t="s">
        <v>237</v>
      </c>
      <c r="I158" s="18" t="s">
        <v>11</v>
      </c>
      <c r="J158" s="13">
        <v>1</v>
      </c>
      <c r="K158" s="13">
        <v>1</v>
      </c>
      <c r="L158" s="13">
        <v>1</v>
      </c>
      <c r="M158" s="13">
        <v>40</v>
      </c>
      <c r="N158" s="4"/>
      <c r="O158" s="5">
        <v>28.5</v>
      </c>
      <c r="P158" s="5">
        <v>25.421052631578949</v>
      </c>
      <c r="Q158" s="5">
        <v>76.861289903468247</v>
      </c>
      <c r="R158" s="11">
        <v>8.5348506401137989</v>
      </c>
      <c r="S158" s="4"/>
      <c r="T158" s="6">
        <v>0.70299999999999996</v>
      </c>
      <c r="U158" s="5">
        <v>124.99999999999875</v>
      </c>
      <c r="V158" s="5">
        <v>20.2464000000002</v>
      </c>
      <c r="X158" s="2">
        <v>97553.22</v>
      </c>
      <c r="Y158" s="2">
        <f t="shared" si="19"/>
        <v>195106.44</v>
      </c>
      <c r="Z158" s="2">
        <f t="shared" si="20"/>
        <v>715.39027999999996</v>
      </c>
      <c r="AA158" s="2">
        <v>1</v>
      </c>
      <c r="AB158" s="2">
        <f t="shared" si="21"/>
        <v>715.39027999999996</v>
      </c>
      <c r="AC158" s="2">
        <f t="shared" si="22"/>
        <v>1017.6248648648649</v>
      </c>
      <c r="AE158" s="5">
        <v>803.94734898671209</v>
      </c>
      <c r="AF158" s="5">
        <v>1008.737107996836</v>
      </c>
      <c r="AG158" s="5">
        <v>691.34710934566147</v>
      </c>
      <c r="AI158" s="16"/>
      <c r="AJ158" s="17"/>
    </row>
    <row r="159" spans="1:36" x14ac:dyDescent="0.25">
      <c r="A159" s="4" t="s">
        <v>200</v>
      </c>
      <c r="B159" s="4" t="s">
        <v>140</v>
      </c>
      <c r="C159" s="13">
        <v>30</v>
      </c>
      <c r="D159" s="13">
        <v>154</v>
      </c>
      <c r="E159" s="13">
        <f t="shared" si="18"/>
        <v>22154</v>
      </c>
      <c r="F159" s="8">
        <v>0</v>
      </c>
      <c r="G159" s="23" t="s">
        <v>235</v>
      </c>
      <c r="H159" s="18" t="s">
        <v>234</v>
      </c>
      <c r="I159" s="18" t="s">
        <v>11</v>
      </c>
      <c r="J159" s="13">
        <v>3</v>
      </c>
      <c r="K159" s="13">
        <v>1</v>
      </c>
      <c r="L159" s="13">
        <v>2</v>
      </c>
      <c r="M159" s="13">
        <v>30</v>
      </c>
      <c r="N159" s="4"/>
      <c r="O159" s="5">
        <v>21</v>
      </c>
      <c r="P159" s="5">
        <v>20.781818181818181</v>
      </c>
      <c r="Q159" s="5">
        <v>97.253607861516272</v>
      </c>
      <c r="R159" s="11">
        <v>15.625</v>
      </c>
      <c r="S159" s="4"/>
      <c r="T159" s="6">
        <v>0.38400000000000001</v>
      </c>
      <c r="U159" s="5">
        <v>144.00000000000333</v>
      </c>
      <c r="V159" s="5">
        <v>9.5999999999997794</v>
      </c>
      <c r="X159" s="2">
        <v>100526.5</v>
      </c>
      <c r="Y159" s="2">
        <f t="shared" si="19"/>
        <v>201053</v>
      </c>
      <c r="Z159" s="2">
        <f t="shared" si="20"/>
        <v>737.19433333333325</v>
      </c>
      <c r="AA159" s="2">
        <v>1</v>
      </c>
      <c r="AB159" s="2">
        <f t="shared" si="21"/>
        <v>737.19433333333325</v>
      </c>
      <c r="AC159" s="2">
        <f t="shared" si="22"/>
        <v>1919.7769097222219</v>
      </c>
      <c r="AE159" s="5">
        <v>983.18342735784631</v>
      </c>
      <c r="AF159" s="5">
        <v>1797.6482885376643</v>
      </c>
      <c r="AG159" s="5">
        <v>845.23402947916611</v>
      </c>
      <c r="AI159" s="16"/>
      <c r="AJ159" s="17"/>
    </row>
    <row r="160" spans="1:36" x14ac:dyDescent="0.25">
      <c r="A160" s="4" t="s">
        <v>201</v>
      </c>
      <c r="B160" s="4" t="s">
        <v>142</v>
      </c>
      <c r="C160" s="13">
        <v>29</v>
      </c>
      <c r="D160" s="13">
        <v>148</v>
      </c>
      <c r="E160" s="13">
        <f t="shared" si="18"/>
        <v>22148</v>
      </c>
      <c r="F160" s="8">
        <v>1</v>
      </c>
      <c r="G160" s="23" t="s">
        <v>225</v>
      </c>
      <c r="H160" s="18" t="s">
        <v>11</v>
      </c>
      <c r="I160" s="18" t="s">
        <v>11</v>
      </c>
      <c r="J160" s="13">
        <v>3</v>
      </c>
      <c r="K160" s="13">
        <v>2</v>
      </c>
      <c r="L160" s="13">
        <v>2</v>
      </c>
      <c r="M160" s="13">
        <v>30</v>
      </c>
      <c r="N160" s="4"/>
      <c r="O160" s="5">
        <v>4</v>
      </c>
      <c r="P160" s="5">
        <v>12</v>
      </c>
      <c r="Q160" s="5">
        <v>825.43542604333436</v>
      </c>
      <c r="R160" s="11">
        <v>2.4630541871921179</v>
      </c>
      <c r="S160" s="4"/>
      <c r="T160" s="6">
        <v>0.40600000000000003</v>
      </c>
      <c r="U160" s="5">
        <v>143.00000000000156</v>
      </c>
      <c r="V160" s="5">
        <v>10.220979020978909</v>
      </c>
      <c r="X160" s="2">
        <v>102316</v>
      </c>
      <c r="Y160" s="2">
        <f t="shared" si="19"/>
        <v>204632</v>
      </c>
      <c r="Z160" s="2">
        <f t="shared" si="20"/>
        <v>750.31733333333329</v>
      </c>
      <c r="AA160" s="2">
        <v>1</v>
      </c>
      <c r="AB160" s="2">
        <f t="shared" si="21"/>
        <v>750.31733333333329</v>
      </c>
      <c r="AC160" s="2">
        <f t="shared" si="22"/>
        <v>1848.0722495894906</v>
      </c>
      <c r="AE160" s="8" t="s">
        <v>11</v>
      </c>
      <c r="AF160" s="5">
        <v>1706.7866718927132</v>
      </c>
      <c r="AG160" s="5">
        <v>806.57585596059016</v>
      </c>
      <c r="AI160" s="16"/>
      <c r="AJ160" s="17"/>
    </row>
    <row r="161" spans="1:36" x14ac:dyDescent="0.25">
      <c r="A161" s="7" t="s">
        <v>202</v>
      </c>
      <c r="B161" s="4" t="s">
        <v>11</v>
      </c>
      <c r="C161" s="13" t="s">
        <v>11</v>
      </c>
      <c r="D161" s="13" t="s">
        <v>11</v>
      </c>
      <c r="E161" s="13" t="s">
        <v>11</v>
      </c>
      <c r="F161" s="8" t="s">
        <v>11</v>
      </c>
      <c r="G161" s="21" t="s">
        <v>11</v>
      </c>
      <c r="H161" s="21" t="s">
        <v>11</v>
      </c>
      <c r="I161" s="18" t="s">
        <v>11</v>
      </c>
      <c r="J161" s="13" t="s">
        <v>11</v>
      </c>
      <c r="K161" s="13" t="s">
        <v>11</v>
      </c>
      <c r="L161" s="13" t="s">
        <v>11</v>
      </c>
      <c r="M161" s="13" t="s">
        <v>11</v>
      </c>
      <c r="N161" s="4"/>
      <c r="O161" s="8" t="s">
        <v>11</v>
      </c>
      <c r="P161" s="8" t="s">
        <v>11</v>
      </c>
      <c r="Q161" s="8" t="s">
        <v>11</v>
      </c>
      <c r="R161" s="8" t="s">
        <v>11</v>
      </c>
      <c r="S161" s="8"/>
      <c r="T161" s="8" t="s">
        <v>11</v>
      </c>
      <c r="U161" s="8" t="s">
        <v>11</v>
      </c>
      <c r="V161" s="8" t="s">
        <v>11</v>
      </c>
      <c r="W161" s="8"/>
      <c r="X161" s="8" t="s">
        <v>11</v>
      </c>
      <c r="Y161" s="8" t="s">
        <v>11</v>
      </c>
      <c r="Z161" s="8" t="s">
        <v>11</v>
      </c>
      <c r="AA161" s="8" t="s">
        <v>11</v>
      </c>
      <c r="AB161" s="8" t="s">
        <v>11</v>
      </c>
      <c r="AC161" s="8" t="s">
        <v>11</v>
      </c>
      <c r="AD161" s="8"/>
      <c r="AE161" s="8" t="s">
        <v>11</v>
      </c>
      <c r="AF161" s="8" t="s">
        <v>11</v>
      </c>
      <c r="AG161" s="8" t="s">
        <v>11</v>
      </c>
      <c r="AH161" s="8"/>
      <c r="AI161" s="8"/>
      <c r="AJ161" s="8"/>
    </row>
    <row r="162" spans="1:36" x14ac:dyDescent="0.25">
      <c r="A162" s="4" t="s">
        <v>203</v>
      </c>
      <c r="B162" s="4" t="s">
        <v>142</v>
      </c>
      <c r="C162" s="13">
        <v>29</v>
      </c>
      <c r="D162" s="13">
        <v>147</v>
      </c>
      <c r="E162" s="13">
        <f t="shared" si="18"/>
        <v>22147</v>
      </c>
      <c r="F162" s="8">
        <v>1</v>
      </c>
      <c r="G162" s="23" t="s">
        <v>225</v>
      </c>
      <c r="H162" s="18" t="s">
        <v>11</v>
      </c>
      <c r="I162" s="18" t="s">
        <v>11</v>
      </c>
      <c r="J162" s="13">
        <v>3</v>
      </c>
      <c r="K162" s="13">
        <v>2</v>
      </c>
      <c r="L162" s="13">
        <v>2</v>
      </c>
      <c r="M162" s="13">
        <v>30</v>
      </c>
      <c r="N162" s="4"/>
      <c r="O162" s="5">
        <v>12.333333333333334</v>
      </c>
      <c r="P162" s="5">
        <v>7.0476190476190474</v>
      </c>
      <c r="Q162" s="5">
        <v>230.19733080523918</v>
      </c>
      <c r="R162" s="11">
        <v>2.5</v>
      </c>
      <c r="S162" s="4"/>
      <c r="T162" s="6">
        <v>0.4</v>
      </c>
      <c r="U162" s="5">
        <v>164.00000000000006</v>
      </c>
      <c r="V162" s="5">
        <v>8.7804878048780459</v>
      </c>
      <c r="X162" s="2">
        <v>104733.6</v>
      </c>
      <c r="Y162" s="2">
        <f t="shared" si="19"/>
        <v>209467.2</v>
      </c>
      <c r="Z162" s="2">
        <f t="shared" si="20"/>
        <v>768.04640000000006</v>
      </c>
      <c r="AA162" s="2">
        <v>1</v>
      </c>
      <c r="AB162" s="2">
        <f t="shared" si="21"/>
        <v>768.04640000000006</v>
      </c>
      <c r="AC162" s="2">
        <f t="shared" si="22"/>
        <v>1920.116</v>
      </c>
      <c r="AE162" s="5">
        <v>1465.842710102846</v>
      </c>
      <c r="AF162" s="5">
        <v>1937.108874713379</v>
      </c>
      <c r="AG162" s="5">
        <v>763.13124092500061</v>
      </c>
      <c r="AI162" s="16"/>
      <c r="AJ162" s="17"/>
    </row>
    <row r="163" spans="1:36" x14ac:dyDescent="0.25">
      <c r="A163" s="4" t="s">
        <v>204</v>
      </c>
      <c r="B163" s="4" t="s">
        <v>140</v>
      </c>
      <c r="C163" s="13">
        <v>30</v>
      </c>
      <c r="D163" s="13">
        <v>161</v>
      </c>
      <c r="E163" s="13">
        <f t="shared" si="18"/>
        <v>22161</v>
      </c>
      <c r="F163" s="8">
        <v>0</v>
      </c>
      <c r="G163" s="23" t="s">
        <v>225</v>
      </c>
      <c r="H163" s="18" t="s">
        <v>11</v>
      </c>
      <c r="I163" s="18" t="s">
        <v>11</v>
      </c>
      <c r="J163" s="13">
        <v>3</v>
      </c>
      <c r="K163" s="13">
        <v>2</v>
      </c>
      <c r="L163" s="13">
        <v>2</v>
      </c>
      <c r="M163" s="13">
        <v>30</v>
      </c>
      <c r="N163" s="4"/>
      <c r="O163" s="5">
        <v>9</v>
      </c>
      <c r="P163" s="5">
        <v>9.3333333333333339</v>
      </c>
      <c r="Q163" s="5">
        <v>325.43542604333442</v>
      </c>
      <c r="R163" s="11">
        <v>2.2727272727272729</v>
      </c>
      <c r="S163" s="4"/>
      <c r="T163" s="6">
        <v>0.44</v>
      </c>
      <c r="U163" s="5">
        <v>94.999999999998863</v>
      </c>
      <c r="V163" s="5">
        <v>16.673684210526517</v>
      </c>
      <c r="X163" s="2">
        <v>82645.850000000006</v>
      </c>
      <c r="Y163" s="2">
        <f t="shared" si="19"/>
        <v>165291.70000000001</v>
      </c>
      <c r="Z163" s="2">
        <f t="shared" si="20"/>
        <v>606.06956666666667</v>
      </c>
      <c r="AA163" s="2">
        <v>1</v>
      </c>
      <c r="AB163" s="2">
        <f t="shared" si="21"/>
        <v>606.06956666666667</v>
      </c>
      <c r="AC163" s="2">
        <f t="shared" si="22"/>
        <v>1377.4308333333333</v>
      </c>
      <c r="AE163" s="5">
        <v>1897.2770087345612</v>
      </c>
      <c r="AF163" s="5">
        <v>1161.5096522916597</v>
      </c>
      <c r="AG163" s="5">
        <v>830.30787356818098</v>
      </c>
      <c r="AI163" s="16"/>
      <c r="AJ163" s="17"/>
    </row>
    <row r="164" spans="1:36" x14ac:dyDescent="0.25">
      <c r="A164" s="4" t="s">
        <v>205</v>
      </c>
      <c r="B164" s="4" t="s">
        <v>140</v>
      </c>
      <c r="C164" s="13">
        <v>30</v>
      </c>
      <c r="D164" s="13">
        <v>153</v>
      </c>
      <c r="E164" s="13">
        <f t="shared" si="18"/>
        <v>22153</v>
      </c>
      <c r="F164" s="8">
        <v>0</v>
      </c>
      <c r="G164" s="23" t="s">
        <v>225</v>
      </c>
      <c r="H164" s="18" t="s">
        <v>11</v>
      </c>
      <c r="I164" s="18" t="s">
        <v>11</v>
      </c>
      <c r="J164" s="13">
        <v>3</v>
      </c>
      <c r="K164" s="13">
        <v>2</v>
      </c>
      <c r="L164" s="13">
        <v>2</v>
      </c>
      <c r="M164" s="13">
        <v>30</v>
      </c>
      <c r="N164" s="4"/>
      <c r="O164" s="5">
        <v>12</v>
      </c>
      <c r="P164" s="5">
        <v>15.5</v>
      </c>
      <c r="Q164" s="5">
        <v>225.43542604333442</v>
      </c>
      <c r="R164" s="11">
        <v>2.4691358024691357</v>
      </c>
      <c r="S164" s="4"/>
      <c r="T164" s="6">
        <v>0.40500000000000003</v>
      </c>
      <c r="U164" s="5">
        <v>126.00000000000051</v>
      </c>
      <c r="V164" s="5">
        <v>11.571428571428525</v>
      </c>
      <c r="X164" s="2">
        <v>90037.38</v>
      </c>
      <c r="Y164" s="2">
        <f t="shared" si="19"/>
        <v>180074.76</v>
      </c>
      <c r="Z164" s="2">
        <f t="shared" si="20"/>
        <v>660.27411999999993</v>
      </c>
      <c r="AA164" s="2">
        <v>1</v>
      </c>
      <c r="AB164" s="2">
        <f t="shared" si="21"/>
        <v>660.27411999999993</v>
      </c>
      <c r="AC164" s="2">
        <f t="shared" si="22"/>
        <v>1630.3064691358022</v>
      </c>
      <c r="AE164" s="5">
        <v>1498.261170718959</v>
      </c>
      <c r="AF164" s="5">
        <v>1542.6686184468367</v>
      </c>
      <c r="AG164" s="5">
        <v>590.28269469135796</v>
      </c>
      <c r="AI164" s="16"/>
      <c r="AJ164" s="17"/>
    </row>
    <row r="165" spans="1:36" x14ac:dyDescent="0.25">
      <c r="A165" s="4" t="s">
        <v>206</v>
      </c>
      <c r="B165" s="4" t="s">
        <v>142</v>
      </c>
      <c r="C165" s="13">
        <v>29</v>
      </c>
      <c r="D165" s="13">
        <v>140</v>
      </c>
      <c r="E165" s="13">
        <f t="shared" si="18"/>
        <v>22140</v>
      </c>
      <c r="F165" s="8">
        <v>1</v>
      </c>
      <c r="G165" s="23" t="s">
        <v>225</v>
      </c>
      <c r="H165" s="18" t="s">
        <v>11</v>
      </c>
      <c r="I165" s="18" t="s">
        <v>11</v>
      </c>
      <c r="J165" s="13">
        <v>3</v>
      </c>
      <c r="K165" s="13">
        <v>2</v>
      </c>
      <c r="L165" s="13">
        <v>2</v>
      </c>
      <c r="M165" s="13">
        <v>30</v>
      </c>
      <c r="N165" s="4"/>
      <c r="O165" s="5">
        <v>8.6666666666666661</v>
      </c>
      <c r="P165" s="5">
        <v>7.2222222222222223</v>
      </c>
      <c r="Q165" s="5">
        <v>342.10209271000105</v>
      </c>
      <c r="R165" s="11">
        <v>2.5125628140703515</v>
      </c>
      <c r="S165" s="4"/>
      <c r="T165" s="6">
        <v>0.39800000000000002</v>
      </c>
      <c r="U165" s="5">
        <v>143.99999999999852</v>
      </c>
      <c r="V165" s="5">
        <v>9.9500000000001023</v>
      </c>
      <c r="X165" s="2">
        <v>92500.06</v>
      </c>
      <c r="Y165" s="2">
        <f t="shared" si="19"/>
        <v>185000.12</v>
      </c>
      <c r="Z165" s="2">
        <f t="shared" si="20"/>
        <v>678.33377333333328</v>
      </c>
      <c r="AA165" s="2">
        <v>1</v>
      </c>
      <c r="AB165" s="2">
        <f t="shared" si="21"/>
        <v>678.33377333333328</v>
      </c>
      <c r="AC165" s="2">
        <f t="shared" si="22"/>
        <v>1704.3562144053599</v>
      </c>
      <c r="AE165" s="5">
        <v>1958.5524539249695</v>
      </c>
      <c r="AF165" s="5">
        <v>1745.049856659798</v>
      </c>
      <c r="AG165" s="5">
        <v>718.04794896984833</v>
      </c>
      <c r="AI165" s="16"/>
      <c r="AJ165" s="17"/>
    </row>
    <row r="166" spans="1:36" x14ac:dyDescent="0.25">
      <c r="A166" s="4" t="s">
        <v>207</v>
      </c>
      <c r="B166" s="4" t="s">
        <v>140</v>
      </c>
      <c r="C166" s="13">
        <v>30</v>
      </c>
      <c r="D166" s="13">
        <v>160</v>
      </c>
      <c r="E166" s="13">
        <f t="shared" si="18"/>
        <v>22160</v>
      </c>
      <c r="F166" s="8">
        <v>0</v>
      </c>
      <c r="G166" s="23" t="s">
        <v>225</v>
      </c>
      <c r="H166" s="18" t="s">
        <v>11</v>
      </c>
      <c r="I166" s="18" t="s">
        <v>11</v>
      </c>
      <c r="J166" s="13">
        <v>3</v>
      </c>
      <c r="K166" s="13">
        <v>2</v>
      </c>
      <c r="L166" s="13">
        <v>2</v>
      </c>
      <c r="M166" s="13">
        <v>30</v>
      </c>
      <c r="N166" s="4"/>
      <c r="O166" s="5">
        <v>9</v>
      </c>
      <c r="P166" s="5">
        <v>9.3333333333333339</v>
      </c>
      <c r="Q166" s="5">
        <v>325.43542604333442</v>
      </c>
      <c r="R166" s="11">
        <v>3.2520325203252032</v>
      </c>
      <c r="S166" s="4"/>
      <c r="T166" s="6">
        <v>0.61499999999999999</v>
      </c>
      <c r="U166" s="5">
        <v>165.00000000000659</v>
      </c>
      <c r="V166" s="5">
        <v>13.418181818181283</v>
      </c>
      <c r="X166" s="2">
        <v>137312.20000000001</v>
      </c>
      <c r="Y166" s="2">
        <f t="shared" si="19"/>
        <v>274624.40000000002</v>
      </c>
      <c r="Z166" s="2">
        <f t="shared" si="20"/>
        <v>1006.9561333333335</v>
      </c>
      <c r="AA166" s="2">
        <v>1</v>
      </c>
      <c r="AB166" s="2">
        <f t="shared" si="21"/>
        <v>1006.9561333333335</v>
      </c>
      <c r="AC166" s="2">
        <f t="shared" si="22"/>
        <v>1637.3270460704609</v>
      </c>
      <c r="AE166" s="5">
        <v>1897.2770087345612</v>
      </c>
      <c r="AF166" s="5">
        <v>1371.4220886865021</v>
      </c>
      <c r="AG166" s="5">
        <v>739.58829364227631</v>
      </c>
      <c r="AI166" s="16"/>
      <c r="AJ166" s="17"/>
    </row>
    <row r="167" spans="1:36" x14ac:dyDescent="0.25">
      <c r="AH167" s="9"/>
      <c r="AI167" s="19"/>
      <c r="AJ167" s="19"/>
    </row>
  </sheetData>
  <pageMargins left="0.7" right="0.7" top="0.75" bottom="0.75" header="0.3" footer="0.3"/>
  <pageSetup paperSize="9" scale="37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Cat 22 (Mstr)</vt:lpstr>
      <vt:lpstr>Sheet2</vt:lpstr>
      <vt:lpstr>Sheet3</vt:lpstr>
    </vt:vector>
  </TitlesOfParts>
  <Company>University of Southampton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Grote M.J.</dc:creator>
  <cp:lastModifiedBy>Grote M.J.</cp:lastModifiedBy>
  <cp:lastPrinted>2016-03-17T16:47:42Z</cp:lastPrinted>
  <dcterms:created xsi:type="dcterms:W3CDTF">2015-09-24T16:22:43Z</dcterms:created>
  <dcterms:modified xsi:type="dcterms:W3CDTF">2016-11-08T13:18:54Z</dcterms:modified>
</cp:coreProperties>
</file>